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165" windowWidth="11340" windowHeight="7755" tabRatio="901" activeTab="3"/>
  </bookViews>
  <sheets>
    <sheet name="Microcredit portfolio only" sheetId="1" r:id="rId1"/>
    <sheet name="Gross Credit Portfolio" sheetId="4" r:id="rId2"/>
    <sheet name="Mikro Kredit Portfeli" sheetId="5" r:id="rId3"/>
    <sheet name="Ümumi Kredit Portfeli" sheetId="3" r:id="rId4"/>
    <sheet name="Credit products info_EN" sheetId="8" r:id="rId5"/>
    <sheet name="Kredit məhsulları üzrə məlumat" sheetId="9" r:id="rId6"/>
  </sheets>
  <calcPr calcId="125725"/>
</workbook>
</file>

<file path=xl/calcChain.xml><?xml version="1.0" encoding="utf-8"?>
<calcChain xmlns="http://schemas.openxmlformats.org/spreadsheetml/2006/main">
  <c r="L17" i="3"/>
  <c r="L21" i="4"/>
  <c r="I22" i="5"/>
  <c r="L35" i="4"/>
  <c r="I20"/>
  <c r="L37" i="1"/>
  <c r="L22"/>
  <c r="L40" s="1"/>
  <c r="I22"/>
  <c r="I15"/>
  <c r="L32" i="3"/>
  <c r="I32"/>
  <c r="L35" i="5"/>
  <c r="I35"/>
  <c r="I33" i="4"/>
  <c r="L33"/>
  <c r="L35" i="1"/>
  <c r="I35"/>
  <c r="L28" i="3"/>
  <c r="L29" i="4"/>
  <c r="I30" i="3"/>
  <c r="I31" i="4"/>
  <c r="I33" i="5"/>
  <c r="I33" i="1"/>
  <c r="L22" i="3"/>
  <c r="I22"/>
  <c r="L25" i="5"/>
  <c r="L15" i="4"/>
  <c r="L18" i="1"/>
  <c r="I25" i="5"/>
  <c r="I15" i="4"/>
  <c r="I18" i="1"/>
  <c r="I29" i="5"/>
  <c r="I29" i="1"/>
  <c r="I26" i="3"/>
  <c r="I27" i="4"/>
  <c r="L15" i="3"/>
  <c r="I15"/>
  <c r="L18" i="5"/>
  <c r="I18"/>
  <c r="L18" i="4"/>
  <c r="I18"/>
  <c r="L20" i="1"/>
  <c r="I20"/>
  <c r="L23" i="3"/>
  <c r="I23"/>
  <c r="L26" i="5"/>
  <c r="I26"/>
  <c r="L24" i="4"/>
  <c r="I24"/>
  <c r="L26" i="1"/>
  <c r="I26"/>
  <c r="L12" i="3"/>
  <c r="I12"/>
  <c r="L14" i="5"/>
  <c r="I14"/>
  <c r="L12" i="4"/>
  <c r="I12"/>
  <c r="L13" i="1"/>
  <c r="I13"/>
  <c r="L20" i="3"/>
  <c r="I20"/>
  <c r="L23" i="5"/>
  <c r="I23"/>
  <c r="I17" i="3"/>
  <c r="I21" i="4"/>
  <c r="I23"/>
  <c r="L23"/>
  <c r="L25" i="1"/>
  <c r="I25"/>
  <c r="L37" i="3"/>
  <c r="I28"/>
  <c r="L31" i="5"/>
  <c r="I31"/>
  <c r="L38" i="4"/>
  <c r="K38" s="1"/>
  <c r="L31" i="1"/>
  <c r="I29" i="4"/>
  <c r="I31" i="1"/>
  <c r="I24" i="3"/>
  <c r="I27" i="5"/>
  <c r="I25" i="4"/>
  <c r="I27" i="1"/>
  <c r="L11" i="3"/>
  <c r="I11"/>
  <c r="L13" i="5"/>
  <c r="I13"/>
  <c r="I11" i="4"/>
  <c r="L11"/>
  <c r="L12" i="1"/>
  <c r="I12"/>
  <c r="L9" i="3"/>
  <c r="I9"/>
  <c r="L11" i="5"/>
  <c r="I11"/>
  <c r="L10" i="4"/>
  <c r="I10"/>
  <c r="L11" i="1"/>
  <c r="I11"/>
  <c r="L7" i="3"/>
  <c r="I7"/>
  <c r="L9" i="5"/>
  <c r="I9"/>
  <c r="L8" i="4"/>
  <c r="I8"/>
  <c r="L9" i="1"/>
  <c r="I9"/>
  <c r="L25" i="3"/>
  <c r="I25"/>
  <c r="L28" i="5"/>
  <c r="I28"/>
  <c r="L26" i="4"/>
  <c r="I26"/>
  <c r="L28" i="1"/>
  <c r="I28"/>
  <c r="E40"/>
  <c r="L36" i="5"/>
  <c r="I36"/>
  <c r="L33" i="3"/>
  <c r="I33"/>
  <c r="I34" i="4"/>
  <c r="L34"/>
  <c r="L36" i="1"/>
  <c r="I36"/>
  <c r="L35" i="3"/>
  <c r="I35"/>
  <c r="L38" i="5"/>
  <c r="I38"/>
  <c r="L38" i="1"/>
  <c r="L36" i="4"/>
  <c r="I36"/>
  <c r="I38" i="1"/>
  <c r="I27" i="3"/>
  <c r="I30" i="5"/>
  <c r="I28" i="4"/>
  <c r="I30" i="1"/>
  <c r="I34" i="3"/>
  <c r="I37" i="5"/>
  <c r="I35" i="4"/>
  <c r="I37" i="1"/>
  <c r="L18" i="3"/>
  <c r="L22" i="4"/>
  <c r="L21" i="5"/>
  <c r="L24" i="1"/>
  <c r="L20" i="5"/>
  <c r="I20"/>
  <c r="L23" i="1"/>
  <c r="I23"/>
  <c r="L29" i="3"/>
  <c r="I29"/>
  <c r="L32" i="5"/>
  <c r="I32"/>
  <c r="L30" i="4"/>
  <c r="I30"/>
  <c r="L32" i="1"/>
  <c r="I32"/>
  <c r="L13" i="3"/>
  <c r="I13"/>
  <c r="L13" i="4"/>
  <c r="I13"/>
  <c r="L15" i="5"/>
  <c r="I15"/>
  <c r="L14" i="1"/>
  <c r="I14"/>
  <c r="D38" i="4"/>
  <c r="L16" i="3"/>
  <c r="I16"/>
  <c r="L17" i="1"/>
  <c r="L16" i="4"/>
  <c r="I16"/>
  <c r="L19" i="5"/>
  <c r="I19"/>
  <c r="I17" i="1"/>
  <c r="L8" i="3"/>
  <c r="I8"/>
  <c r="L10" i="5"/>
  <c r="I10"/>
  <c r="L9" i="4"/>
  <c r="I9"/>
  <c r="L10" i="1"/>
  <c r="M40"/>
  <c r="I10"/>
  <c r="F37" i="3"/>
  <c r="L34" i="1"/>
  <c r="I34"/>
  <c r="L16"/>
  <c r="I16"/>
  <c r="L32" i="4"/>
  <c r="I32"/>
  <c r="L14"/>
  <c r="I14"/>
  <c r="L39" i="1"/>
  <c r="I39"/>
  <c r="L37" i="4"/>
  <c r="I37"/>
  <c r="L36" i="3"/>
  <c r="I36"/>
  <c r="L39" i="5"/>
  <c r="I39"/>
  <c r="M37" i="3"/>
  <c r="H37"/>
  <c r="G37"/>
  <c r="E37"/>
  <c r="D37"/>
  <c r="C37"/>
  <c r="M38" i="4"/>
  <c r="H38"/>
  <c r="G38"/>
  <c r="F38"/>
  <c r="E38"/>
  <c r="C38"/>
  <c r="M40" i="5"/>
  <c r="H40"/>
  <c r="G40"/>
  <c r="F40"/>
  <c r="E40"/>
  <c r="D40"/>
  <c r="C40"/>
  <c r="H40" i="1"/>
  <c r="G40"/>
  <c r="F40"/>
  <c r="D40"/>
  <c r="C40"/>
  <c r="L10" i="3"/>
  <c r="I10"/>
  <c r="I37"/>
  <c r="J37"/>
  <c r="L12" i="5"/>
  <c r="I12"/>
  <c r="L19" i="4"/>
  <c r="I19"/>
  <c r="I38"/>
  <c r="J38" s="1"/>
  <c r="L21" i="1"/>
  <c r="I21"/>
  <c r="L31" i="3"/>
  <c r="I31"/>
  <c r="L34" i="5"/>
  <c r="I34"/>
  <c r="L17"/>
  <c r="I17"/>
  <c r="L14" i="3"/>
  <c r="I14"/>
  <c r="L21"/>
  <c r="I21"/>
  <c r="L17" i="4"/>
  <c r="I17"/>
  <c r="L24" i="5"/>
  <c r="I24"/>
  <c r="L19" i="1"/>
  <c r="I19"/>
  <c r="L40" i="5"/>
  <c r="K40"/>
  <c r="K37" i="3"/>
  <c r="I40" i="5" l="1"/>
  <c r="J40" s="1"/>
  <c r="K40" i="1"/>
  <c r="I40"/>
  <c r="J40" s="1"/>
</calcChain>
</file>

<file path=xl/comments1.xml><?xml version="1.0" encoding="utf-8"?>
<comments xmlns="http://schemas.openxmlformats.org/spreadsheetml/2006/main">
  <authors>
    <author>Zinat Mammadova</author>
  </authors>
  <commentList>
    <comment ref="F36" authorId="0">
      <text>
        <r>
          <rPr>
            <b/>
            <sz val="8"/>
            <color indexed="81"/>
            <rFont val="Tahoma"/>
            <family val="2"/>
            <charset val="204"/>
          </rPr>
          <t>Zinat Mammadova:</t>
        </r>
        <r>
          <rPr>
            <sz val="8"/>
            <color indexed="81"/>
            <rFont val="Tahoma"/>
            <family val="2"/>
            <charset val="204"/>
          </rPr>
          <t xml:space="preserve">
starting from Jan, 2012
</t>
        </r>
      </text>
    </comment>
  </commentList>
</comments>
</file>

<file path=xl/comments2.xml><?xml version="1.0" encoding="utf-8"?>
<comments xmlns="http://schemas.openxmlformats.org/spreadsheetml/2006/main">
  <authors>
    <author>Zinat Mammadova</author>
  </authors>
  <commentList>
    <comment ref="F38" authorId="0">
      <text>
        <r>
          <rPr>
            <b/>
            <sz val="8"/>
            <color indexed="81"/>
            <rFont val="Tahoma"/>
            <family val="2"/>
            <charset val="204"/>
          </rPr>
          <t>Zinat Mammadova:</t>
        </r>
        <r>
          <rPr>
            <sz val="8"/>
            <color indexed="81"/>
            <rFont val="Tahoma"/>
            <family val="2"/>
            <charset val="204"/>
          </rPr>
          <t xml:space="preserve">
starting from Jan, 2012
</t>
        </r>
      </text>
    </comment>
  </commentList>
</comments>
</file>

<file path=xl/sharedStrings.xml><?xml version="1.0" encoding="utf-8"?>
<sst xmlns="http://schemas.openxmlformats.org/spreadsheetml/2006/main" count="810" uniqueCount="578">
  <si>
    <t>CASPIAN INVEST (formerDAYAG-CREDIT)</t>
  </si>
  <si>
    <t>KASPIAN INVEST              ( keçmiş DAYAQ KREDİT,BOKT</t>
  </si>
  <si>
    <t>KREDIT  PORTFELİNİN CƏMİ</t>
  </si>
  <si>
    <t>Note: this report contains microcredits $100 - $20,000</t>
  </si>
  <si>
    <t>Qeyd: bu hesabat $100 - $20,000 qədər olan kreditləri əhatə edir</t>
  </si>
  <si>
    <t>CAUCASUS CREDIT, LLC</t>
  </si>
  <si>
    <t xml:space="preserve">Rafael Aliyev                                                                                                                                                                                                                                                                                            r.aliyev@azkreditbank.com;                                                                                                                                                                                                                                                          contact number                                                                                                                                                                                                                                                                                           (+994 12)598 24 24   </t>
  </si>
  <si>
    <t>4 - 12 aya qədər</t>
  </si>
  <si>
    <t>2 sub filial</t>
  </si>
  <si>
    <t>4- 24 aylıq</t>
  </si>
  <si>
    <t>Həmrəylik, qrup kreditləri və fərdi kreditlər</t>
  </si>
  <si>
    <t>fərdi və qrup</t>
  </si>
  <si>
    <t xml:space="preserve">Giorgi Nadareishvili / gnadareishvili@tbckredit.az;                                                                                                                                                                                                                                                                                                                                                                                                                                                                                                                                                                                   Fariza Tedeyeva / ftedeyeva@tbckredit.az                                                                                                                                                                                                                   əlaqə nömrəsi(+994 12) 598 07 91/2/3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</si>
  <si>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1)Mikrokreditlər 100$ -10 000$ dək, 
 2)kiçik və orta kreditlər10 000 -50 000 $. 
3) KOS 50 000 $  500 000 $
4) İri kreditlər 500 000 $ -6 000 000 $</t>
  </si>
  <si>
    <t>1)Mikro 0.6%-3%
2) Kiçik və orta 0.6%-2,5%
3) KOS 0.6%-2.3%
4) İri 0,.6%-2.3%</t>
  </si>
  <si>
    <t>fərdi və qrup, müəssisə</t>
  </si>
  <si>
    <t>1) Mikro 3-36 ay
2) Kiçik və orta 6 -60 ay
3) 12-60 ay
4) İri 12-84 ay</t>
  </si>
  <si>
    <t>3-60 ay</t>
  </si>
  <si>
    <t>39branches</t>
  </si>
  <si>
    <t>mortgage, agriculture credits, microcredits, auto credits, business credits, investment project          0,6-3%</t>
  </si>
  <si>
    <r>
      <t xml:space="preserve">Sumgayit, </t>
    </r>
    <r>
      <rPr>
        <u/>
        <sz val="9"/>
        <rFont val="Times New Roman"/>
        <family val="1"/>
        <charset val="204"/>
      </rPr>
      <t>Baku</t>
    </r>
  </si>
  <si>
    <t>1branch</t>
  </si>
  <si>
    <t xml:space="preserve">Mikro and k/t:  36 aya qədər; kiçik və orta: 60 aya qədər </t>
  </si>
  <si>
    <t>12 filial</t>
  </si>
  <si>
    <t>7 sub filial</t>
  </si>
  <si>
    <t xml:space="preserve">Mikro( $100-$10,000)  2-3% aylıq                                         Kiçik ($10,000-$100,000) 1,5- 2,5%aylıq ,bir illik gəlir            </t>
  </si>
  <si>
    <t>AVRASIYA CREDIT,BOKT</t>
  </si>
  <si>
    <t>Group Business loans 4-12 month; Group Livestock loans 6-12month; Group Graduated loans 6-12month; Individual loans 6- 18 months. Staff loans 8-24 months</t>
  </si>
  <si>
    <t>2.75(Ganja, Shemkir, Gazakh branches),3% (Sheki, Dalimammadli</t>
  </si>
  <si>
    <t>$500-$10 000 10,000 - 1,000,000</t>
  </si>
  <si>
    <t>12- 60 months</t>
  </si>
  <si>
    <t>$ 100 - $1,200 mikro                                           $ 120 000 - $ 1 200 000</t>
  </si>
  <si>
    <t>Ipoteka kreditləri, K/T kreditləri, mikro kreditlər, avto kreditlər, biznes kreditləri, investisiya layihələri             0,6-3%</t>
  </si>
  <si>
    <t>1 - 60 ay</t>
  </si>
  <si>
    <t>39 filial</t>
  </si>
  <si>
    <t>Individual,  group &amp; enterprises</t>
  </si>
  <si>
    <t>3 &amp; 7 years</t>
  </si>
  <si>
    <t>12 branches</t>
  </si>
  <si>
    <t>1filial</t>
  </si>
  <si>
    <t>KÖMƏK Kİ</t>
  </si>
  <si>
    <t>Ağababa Muradov                                                                                                                                                                                      aqrarkredit@aqrarkredit.az                                                                                                                                                                                                                əlaqə nömrəsi                                                                                                                                                                                                        (+994 12)438 93 57</t>
  </si>
  <si>
    <t>GROSS CREDIT PORTFOLIO OUTSTANDING</t>
  </si>
  <si>
    <t>TBC KREDIT,NBCO</t>
  </si>
  <si>
    <t>$300-$5000</t>
  </si>
  <si>
    <t>fərdi 3-18 aya qədər,   qrup     8 - 12 ay</t>
  </si>
  <si>
    <t xml:space="preserve">Giorgi Nadareishvili / gnadareishvili@tbckredit.az;                                                                                                                                                                                                                                                                                                                                                                                                                                                                                                                                                                                   Fariza Tedeyeva / ftedeyeva@tbckredit.az                                                                                                                                                                                                                  contact number (+994 12) 598 07 91/2/3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</si>
  <si>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CASPIAN INVEST NBCO(FORMER DAYAG-CREDIT,NBCO)</t>
  </si>
  <si>
    <t>Natig Mammadov                                                                                                                                                                                                           m.natiq@caspian-invest.az                                                                                                                                                                                                       contact number                                                                                                                                                                                                                (+994 12) 495 93 43</t>
  </si>
  <si>
    <t>KASPIAN INVEST BOKT      ( keçmiş DAYAQ-KREDİT, BOKT)</t>
  </si>
  <si>
    <t>Natiq Məmmədov                                                                                                                                                                                                           m.natiq@caspian-invest.az                                                                                                                                                                                                       əlaqə nömrəsi                                                                                                                                                                                                                                                                                                                                                                                                                                  (+994 12) 495 93 43</t>
  </si>
  <si>
    <t>13 branch, 1 sub branch, 1 administrativ ofis</t>
  </si>
  <si>
    <t>$500-$120,000</t>
  </si>
  <si>
    <t>Agricultural loans 24%,            Trade and bisiness loans 25-28%                       Consumer loans  30-36%   leasing 25%   Express loans 36%</t>
  </si>
  <si>
    <t>3-60 months</t>
  </si>
  <si>
    <r>
      <t>Absheron,</t>
    </r>
    <r>
      <rPr>
        <sz val="9"/>
        <rFont val="Times New Roman"/>
        <family val="1"/>
        <charset val="204"/>
      </rPr>
      <t xml:space="preserve"> Agstafa, Astara, Balakan, Barda, Bilasuvar, Gabala, Ganja, Gekchay, Guba, Ismailli, Jalilabad, Kakhi, Khacmaz, Lenkoran, Lerik, Masalli, Mingachevir, Qazax, Qusar, Samux, Sheki, Shemkir, Sumgayit, Tovuz, Xanlar, Xizi, Zagatala
</t>
    </r>
  </si>
  <si>
    <t>$150 - $1300</t>
  </si>
  <si>
    <t>Trade, service, corps, breeding, small production business loans 5% declining</t>
  </si>
  <si>
    <t>4-12 months</t>
  </si>
  <si>
    <t>2 sub branches</t>
  </si>
  <si>
    <t>Fizuli, Agdam</t>
  </si>
  <si>
    <t>FINCA AZERBAIJAN</t>
  </si>
  <si>
    <t xml:space="preserve">$50-$50,000 </t>
  </si>
  <si>
    <t>Solidarity Group Loans and Individual Loans</t>
  </si>
  <si>
    <t>4-24 months</t>
  </si>
  <si>
    <t>Mikro,kiçik və orta biznes kreditləri:      $100 - $2,000,000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</si>
  <si>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fərdi</t>
  </si>
  <si>
    <t>120 ay max</t>
  </si>
  <si>
    <t xml:space="preserve">1-3% azalan (aylıq ödəniş)                     </t>
  </si>
  <si>
    <t>6-24 aylıq</t>
  </si>
  <si>
    <t>4filial</t>
  </si>
  <si>
    <t xml:space="preserve">3% azalan (aylıq ödəniş)                      </t>
  </si>
  <si>
    <t>3-12aylıq</t>
  </si>
  <si>
    <t>Elgiz Dadaşov                                                                                                                                                                                         elgiz@investkredit.az;                                                                                                                                                                                                                                                                                                                        Vusal Salimov                                                                                                                                                                                                                                                         vusal@investkredit.az                                                                                                                                                                                                                                                 contact number  (+994 12) 489 89 25</t>
  </si>
  <si>
    <t xml:space="preserve">Emin Sadigov                                                                                                                                                                                              EminS@omnifinance.az                                                                                                                                                                                                                                                                                                                                                                                                                        əlaqə nömrəsi                                                                                                                                                                                                                                           əlaqə nömrəsi (994 12) 440 60 19      </t>
  </si>
  <si>
    <t>Seymur Huseynov                                                                                                                                                                       Seymurh@gmail.com                                                                                                                                                                                            əlaqə nömrəsi                                                                                                                                                                                                   (+994 50) 530 39 77</t>
  </si>
  <si>
    <t>Fərdi, Qrup və müəssisə</t>
  </si>
  <si>
    <t xml:space="preserve">PARABANK </t>
  </si>
  <si>
    <t>"GROSS CREDIT PORTFOLIO REPORT "                                                                                                                                                                                                            (all business loans inclusive,leasing, mortgage)</t>
  </si>
  <si>
    <t>Mikro Kredit Portfeli üzrə Hesabat</t>
  </si>
  <si>
    <t>TƏŞKİLATIN ADI</t>
  </si>
  <si>
    <t>AKTİVLƏRİN CƏMİ</t>
  </si>
  <si>
    <t>Rüfət Abas                                                                                                                                                                                                                      rabas@asm.az                                                                                                                                                                                                         www.asm.az                                                                                                                                                                                                                    əlaqə nömrəsi                                                                             (+994 50) 222 28 09</t>
  </si>
  <si>
    <t xml:space="preserve">Emin Sadigov                                                                                                                                                                                  EminS@omnifinance.az                                                                                                                                                                                                                                                                                                                                                                                                                        əlaqə nömrəsi                                                                                                                                                                                                                                            (994 12) 440 60 19 </t>
  </si>
  <si>
    <t>1 -60 months</t>
  </si>
  <si>
    <t xml:space="preserve">Emin Mekhtiyev                                                                                                                                                      Emin.Mekhtiyev@unibank.az                                                                                                                                                                                                əlaqə nömrəsi                                                                                                                                                                                                050 340 50 06;055 340 50 06  </t>
  </si>
  <si>
    <t>Jalal Aliyev jalalaliyev@yahoo.com, jalalaliyev@findev-az.com                                                                                                                                                                                       Samir Mastaliyev samirmastaliyev@findev-az.com                                                                                                                                                                                                     contact number  (+994 12) 496 77 63</t>
  </si>
  <si>
    <t>#</t>
  </si>
  <si>
    <t>ORGANIZATION</t>
  </si>
  <si>
    <t>9- 30 aylıq</t>
  </si>
  <si>
    <t>1,8-2,5% aylıq</t>
  </si>
  <si>
    <t>qrup və fərdi kreditlər</t>
  </si>
  <si>
    <t>1 - 24 aylıq</t>
  </si>
  <si>
    <t>www.amfa.az</t>
  </si>
  <si>
    <t>TOTAL ASSETS</t>
  </si>
  <si>
    <t>TOTAL STAFF</t>
  </si>
  <si>
    <t>ACTIVE BORROWERS</t>
  </si>
  <si>
    <t>CONTACT PERSON</t>
  </si>
  <si>
    <t>TOTAL EQUITY</t>
  </si>
  <si>
    <t xml:space="preserve"> 3% aylıq - azalan  (aylıq ödəmə)</t>
  </si>
  <si>
    <t>Fərdi</t>
  </si>
  <si>
    <t>2-24 ay</t>
  </si>
  <si>
    <t>3-18 ay</t>
  </si>
  <si>
    <t>FİNCA AZƏRBAYCAN, BOKT</t>
  </si>
  <si>
    <t>KÖMƏK, Kİ</t>
  </si>
  <si>
    <t>TBC KREDIT, BOKT</t>
  </si>
  <si>
    <t>Micro, small and medium business loans:      $100 - $2,000,000</t>
  </si>
  <si>
    <r>
      <t>Fizuli</t>
    </r>
    <r>
      <rPr>
        <sz val="9"/>
        <rFont val="Times New Roman"/>
        <family val="1"/>
        <charset val="204"/>
      </rPr>
      <t>, Salyan, Neftchala, Ali Bayramli, Guba, Gusar,</t>
    </r>
    <r>
      <rPr>
        <u/>
        <sz val="9"/>
        <rFont val="Times New Roman"/>
        <family val="1"/>
        <charset val="204"/>
      </rPr>
      <t xml:space="preserve"> Khachmaz</t>
    </r>
    <r>
      <rPr>
        <sz val="9"/>
        <rFont val="Times New Roman"/>
        <family val="1"/>
        <charset val="204"/>
      </rPr>
      <t xml:space="preserve">, Devechi, Siyazan, Khizi, Sumgayıt, </t>
    </r>
    <r>
      <rPr>
        <u/>
        <sz val="9"/>
        <rFont val="Times New Roman"/>
        <family val="1"/>
        <charset val="204"/>
      </rPr>
      <t>Abseron</t>
    </r>
  </si>
  <si>
    <t>fərdi və qrup kreditləri</t>
  </si>
  <si>
    <r>
      <t xml:space="preserve">Barda, </t>
    </r>
    <r>
      <rPr>
        <sz val="9"/>
        <rFont val="Times New Roman"/>
        <family val="1"/>
        <charset val="204"/>
      </rPr>
      <t>Ter- ter, Agdam, Goranboy, Mingechevir, Yevlax, Agcabedi, Ganja, Goygol, , Dashkasan, Samux, Goycay,Ujar, Aghdash</t>
    </r>
  </si>
  <si>
    <t>Group Business loans 3.5% flat; Group Livestock loans 3.5% flat with 2month grace period; Group Graduated loans 4% declining; Individual loans 4% declining. Staff loans - 1.5 % declininig</t>
  </si>
  <si>
    <t>Group Business loans $186-$522; Group Livestock loans $186-$522; Group Graduated loans $621 - $995; Individual loans $377-$1243, Staff loans $621 - 50% of yearly salary fond  of employee</t>
  </si>
  <si>
    <t>$100-$1500000                              (Mikro kreditlər $100-$5000,orta kreditlər  $5000-$50000,iri kreditlər $ 50000-$1500000)</t>
  </si>
  <si>
    <t xml:space="preserve">Giorgi Nadareishvili / gnadareishvili@tbckredit.az;                                                                                                                                                                                                                                                                                                                                                                                                                                                                                                                                                                                   Fariza Tedeyeva / ftedeyeva@tbckredit.az                                                                                                                                                                                                                  contact number (+994 12) 598 07 91/2/3       </t>
  </si>
  <si>
    <t>Baku, Sheki, Shamakhi, Barda, Lenkoran, Salyan,Khachmaz, Ujar, Ganja, Gazakh, Imishli and Kengerli region in NAR,Sharur</t>
  </si>
  <si>
    <t>$300-30,000</t>
  </si>
  <si>
    <t>1-3 %</t>
  </si>
  <si>
    <t>Individual based on guarantee</t>
  </si>
  <si>
    <t>3-36 months</t>
  </si>
  <si>
    <t>7 sub branch</t>
  </si>
  <si>
    <r>
      <t>Lenkoran</t>
    </r>
    <r>
      <rPr>
        <sz val="9"/>
        <rFont val="Times New Roman"/>
        <family val="1"/>
        <charset val="204"/>
      </rPr>
      <t xml:space="preserve">,Masalli.,Jalilabad, </t>
    </r>
    <r>
      <rPr>
        <u/>
        <sz val="9"/>
        <rFont val="Times New Roman"/>
        <family val="1"/>
        <charset val="204"/>
      </rPr>
      <t>Bilasuvar</t>
    </r>
    <r>
      <rPr>
        <sz val="9"/>
        <rFont val="Times New Roman"/>
        <family val="1"/>
        <charset val="204"/>
      </rPr>
      <t>,</t>
    </r>
    <r>
      <rPr>
        <u/>
        <sz val="9"/>
        <rFont val="Times New Roman"/>
        <family val="1"/>
        <charset val="204"/>
      </rPr>
      <t xml:space="preserve"> Imishli,Saatli, Sabirabad, Astara,</t>
    </r>
    <r>
      <rPr>
        <sz val="9"/>
        <rFont val="Times New Roman"/>
        <family val="1"/>
        <charset val="204"/>
      </rPr>
      <t>Agsu</t>
    </r>
  </si>
  <si>
    <t>AZERISTAR MICROFINANCE,NBCO</t>
  </si>
  <si>
    <t>AGROINVEST, CU</t>
  </si>
  <si>
    <t>AGRARCREDIT,NBCO</t>
  </si>
  <si>
    <t>FINCA Azerbaijan,NBCO</t>
  </si>
  <si>
    <t>KOMAK, CU</t>
  </si>
  <si>
    <t>12 -60 ay</t>
  </si>
  <si>
    <t>Updated</t>
  </si>
  <si>
    <t>LOAN SIZE</t>
  </si>
  <si>
    <t>LOAN PRODUCTS &amp; INTEREST RATE</t>
  </si>
  <si>
    <t>LENDING METHOD</t>
  </si>
  <si>
    <t>LOAN PERIOD</t>
  </si>
  <si>
    <t>İNKİŞAF ÜÇÜN MALİYYƏ, BOKT</t>
  </si>
  <si>
    <t>Baku</t>
  </si>
  <si>
    <t>İnvestisiya layihələri, xidmət sahələri
xırda ticarət, əsas vəsaitlərin alınması
1.9-3%</t>
  </si>
  <si>
    <t>24filial, 1sub filial</t>
  </si>
  <si>
    <t>Baku, Sumqayit, Gəncə, Şəki, Şəmkir, Quba,Mingəçevir</t>
  </si>
  <si>
    <t xml:space="preserve">Vijn Fond AzərKredit, BOKT  </t>
  </si>
  <si>
    <t>VİATOR MİKROKREDİT AZƏRBAYCAN, BOKT</t>
  </si>
  <si>
    <t>UNİBANK</t>
  </si>
  <si>
    <t xml:space="preserve">TURANBANK </t>
  </si>
  <si>
    <t>TEXNİKABANK</t>
  </si>
  <si>
    <t>KOMAK KREDIT,BOKT</t>
  </si>
  <si>
    <t>FİNCA AZƏRBAYCAN ,BOKT</t>
  </si>
  <si>
    <t xml:space="preserve">ACCESS BANK </t>
  </si>
  <si>
    <t>NUMBER OF BRANCHES AND SUBBRANCHES</t>
  </si>
  <si>
    <t>REGIONS OF OPERATION</t>
  </si>
  <si>
    <t>Indvidual</t>
  </si>
  <si>
    <t xml:space="preserve">Micro and Agro: up to 36 months; Small and Medium: up to 60 months </t>
  </si>
  <si>
    <t>AGRARCREDIT, NBCO</t>
  </si>
  <si>
    <t>1) Micro 3-36 months
2) MSE 6 -60 months
3) SME 12-60 months
4) Big 12-84 months</t>
  </si>
  <si>
    <t>WRITE OFF</t>
  </si>
  <si>
    <t>3 sub branch</t>
  </si>
  <si>
    <t>3 sub filial</t>
  </si>
  <si>
    <t>18 branches</t>
  </si>
  <si>
    <r>
      <t>Baku,</t>
    </r>
    <r>
      <rPr>
        <sz val="9"/>
        <rFont val="Times New Roman"/>
        <family val="1"/>
        <charset val="204"/>
      </rPr>
      <t xml:space="preserve"> Ganja, Sumgayit, Beylagan, Quba, Agjabedi, Shamkir, Barda, Shirvan</t>
    </r>
  </si>
  <si>
    <t>100- 20000 AZN - Mikro                        20000 - 500000 AZN - KOS kreditləri</t>
  </si>
  <si>
    <t>18 filial</t>
  </si>
  <si>
    <r>
      <t>Bakı,</t>
    </r>
    <r>
      <rPr>
        <sz val="9"/>
        <rFont val="Arial"/>
        <family val="2"/>
        <charset val="204"/>
      </rPr>
      <t xml:space="preserve"> Gəncə, Sumqayit, Beylaqan, Quba, Agcabədi, Şəmkir, Bərdə, Şirvan</t>
    </r>
  </si>
  <si>
    <t xml:space="preserve">Rafael Aliyev                                                                                                                                                                                                                                                                                r.aliyev@azkreditbank.com;                                                                                                                                                                                                                                                                                            contact number (+994 12)598 24 24                                                                                                                                               </t>
  </si>
  <si>
    <t>Manish Sane                                                                                                                                                                                                                                                                                       MSane@fincaazerbaijan.com                                                                                                                                                                                                                                                                 Elshan Gurbanov                                                                                                                                                                                                                                                            EQurbanov@fincaazerbaijan.com                                                                                                                                                                                                                                                           contact number                                                                                                                                                                                                                                                                  (+994 12)596 33 84/85/86</t>
  </si>
  <si>
    <t>Farid Orujov                                                                                                                                                                                                                          farid.orujov@texnikabank.az                                                                                                                                                                     contact number                                                                   (+994 12) 447 77 44 ext 210</t>
  </si>
  <si>
    <t>Ilgar Huseynov -                                                                                                                                                                                                                                                                                     office@fintech.az                                                                                                                                                                                                                                                                                      Farid Naghiyev                                                                                                                                                                                                                                                                        contact number                                                                                                                                                                                                       (+994 12) 408 02 69</t>
  </si>
  <si>
    <t>RİSKDƏ OLAN PORTFEL&gt;30 GÜN ƏRZİNDƏ,%</t>
  </si>
  <si>
    <t>Dinara Jabrailova                                                                                                                                                                                     DinaraJ@BankRespublika.az                                                                                                                                                                            contact number                                                                                                                                                                                                            (+994 12) 598 08 00</t>
  </si>
  <si>
    <t xml:space="preserve"> </t>
  </si>
  <si>
    <t>VISION FUND AZERCREDIT,NBCO</t>
  </si>
  <si>
    <t>FINANCE FOR DEVELOPMENT,NBCO</t>
  </si>
  <si>
    <t>NBC Bank</t>
  </si>
  <si>
    <t>Ramil Azizov  -                                                                                                                                                                                                             office@iepf-ngo.org                                                                                                                                                                                                                  əlaqə nömrəsi -                                                                                                                                                                                                                                                050 383 32 78</t>
  </si>
  <si>
    <t>AQRARKREDİT, BOKT</t>
  </si>
  <si>
    <t>AQROİNVEST, Kİ</t>
  </si>
  <si>
    <t>OMNI FINANCE LLC</t>
  </si>
  <si>
    <t>OMNI FINANCE MMC</t>
  </si>
  <si>
    <t>Istehsal ,ticarət və xidmət ,sığorta,kiçik sahibkarlıq                 aylıq   1.5 -3%</t>
  </si>
  <si>
    <t>6-60 ay</t>
  </si>
  <si>
    <t>7(Yeddi)Filial</t>
  </si>
  <si>
    <t>$100-$1,500 000(micro$100- $5000, medium size credits $5000-$50000, macro credits $ 50000-$1500000</t>
  </si>
  <si>
    <t>consumer, trade and service, insurance, SME monthly  1.5 -3%</t>
  </si>
  <si>
    <t>6-60 months</t>
  </si>
  <si>
    <t>7branches</t>
  </si>
  <si>
    <r>
      <t>Baku</t>
    </r>
    <r>
      <rPr>
        <sz val="9"/>
        <rFont val="Times New Roman"/>
        <family val="1"/>
        <charset val="204"/>
      </rPr>
      <t>, Ganja, Sumgayit</t>
    </r>
  </si>
  <si>
    <r>
      <t xml:space="preserve">Tartar, Aghstafa (Saloghlu village), Fizuli  districts and </t>
    </r>
    <r>
      <rPr>
        <u/>
        <sz val="9"/>
        <rFont val="Times New Roman"/>
        <family val="1"/>
        <charset val="204"/>
      </rPr>
      <t>Baku</t>
    </r>
    <r>
      <rPr>
        <sz val="9"/>
        <rFont val="Times New Roman"/>
        <family val="1"/>
        <charset val="204"/>
      </rPr>
      <t>.</t>
    </r>
  </si>
  <si>
    <t>4branches</t>
  </si>
  <si>
    <t>24barnches, 1sub branch</t>
  </si>
  <si>
    <t>Dinara Cabrayilova                                                                                                                                                                                     DinaraJ@BankRespublika.az                                                                                                                                                                            əlaqə nömrəsi                                                                                                                                                                                                              (+994 12) 598 08 00</t>
  </si>
  <si>
    <t xml:space="preserve">Giorgi Nadareishvili / gnadareishvili@tbckredit.az;                                                                                                                                                                                                                                                                                                                                                                                                                                                                                                                                                                                   Fariza Tedeyeva / ftedeyeva@tbckredit.az                                                                                                                                                                                                                  əlaqə nömrəsi (+994 12) 598 07 91/2/3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</si>
  <si>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$ 300- $ 5000</t>
  </si>
  <si>
    <t>ind. 3-18 months, group 8-12 months</t>
  </si>
  <si>
    <t>fərdi və qrup kreditləşməsi</t>
  </si>
  <si>
    <t>4-18 ay</t>
  </si>
  <si>
    <t>Bakı şəhəri</t>
  </si>
  <si>
    <t>qrup və fərdi</t>
  </si>
  <si>
    <t>Cəlal Əliyev jalalaliyev@yahoo.com, jalalaliyev@findev-az.com                                                                                                                                                                                       Samir Məstəliyev samirmastaliyev@findev-az.com                                                                                                                                                                                                     əlaqə nömrəsi (+994 12) 496 77 63</t>
  </si>
  <si>
    <t>Ramil Azizov  -                                                                                                                                                                                                             office@iepf-ngo.org                                                                                                                                                                                                                  contact number -                                                                                                                                                                                                                                                050 383 32 78</t>
  </si>
  <si>
    <t>BANK OF AZERBAIJAN</t>
  </si>
  <si>
    <t>BANK RESPUBLIKA</t>
  </si>
  <si>
    <t>NBC BANK</t>
  </si>
  <si>
    <t>FINANS TEXNOLOJI,BOKT</t>
  </si>
  <si>
    <t xml:space="preserve">FINANCE TECHNOLOGY NBCO  </t>
  </si>
  <si>
    <t>Grup və fərdi</t>
  </si>
  <si>
    <t>BANK OF BAKU</t>
  </si>
  <si>
    <t>VIATOR MICROCREDIT AZERBAIJAN,NBCO</t>
  </si>
  <si>
    <t>FEMALE CLIENTS ,%</t>
  </si>
  <si>
    <t>MICROCREDIT PORTFOLIO OUTSTANDING</t>
  </si>
  <si>
    <t>MIKRO KREDIT  PORTFELİNİN CƏMİ</t>
  </si>
  <si>
    <t>Ümumi Kredit Portfeli üzrə Hesabat</t>
  </si>
  <si>
    <t xml:space="preserve">QADIN MÜŞTƏRİLƏRİNİN SAYI, % </t>
  </si>
  <si>
    <t>for 2.1% to 3,3 % monthly</t>
  </si>
  <si>
    <t>9- 30 months</t>
  </si>
  <si>
    <t>100$-100,000$</t>
  </si>
  <si>
    <t xml:space="preserve">Micro ($100-10,000): 2-3% monthly;                   Small ($10,000-$100,000): 1,5-2.5% monthly; annuity                         </t>
  </si>
  <si>
    <t xml:space="preserve">Individual </t>
  </si>
  <si>
    <t>AZERI STAR (Save the Children)</t>
  </si>
  <si>
    <t>group and individual credit</t>
  </si>
  <si>
    <t>BANK of AZERBAIJAN</t>
  </si>
  <si>
    <t>2,3 - 3,2%</t>
  </si>
  <si>
    <t>individual</t>
  </si>
  <si>
    <t xml:space="preserve">"BANK RESPUBLIKA'' JSC </t>
  </si>
  <si>
    <t>1)Microloans are for an amount more than 100$ but not exceeding 10 000$, 
 2)MSE are for an amount more than 10 000 $ but not exceeding 50 000 $. 
3) SME are for an amount more than 50 000 $ but not exceeding 500 000 $
4) Big loans are for an amount for an amount more than 500 000 $ but not exceeding 6 000 000 $</t>
  </si>
  <si>
    <t>Farid Orujov                                                                                                                                                                                                                          farid.orujov@texnikabank.az                                                                                                                                                                     əlaqə nömrəsi                                 (+994 12) 447 77 44 ext 210</t>
  </si>
  <si>
    <t>Rufat Abas                                                                                                                                                                                                                      rabas@asm.az                                                                                                                                                                                                         www.asm.az                                                                                                                                                                                                                    contact number                                                                                                                                                                                                      (+994 50) 222 28 09</t>
  </si>
  <si>
    <t>Farid Orujov                                                                                                                                                                                                                          farid.orujov@texnikabank.az                                                                                                                                                                     contact number                                 (+994 12) 447 77 44 ext 210</t>
  </si>
  <si>
    <t>Baku, Sumqayit, Ganja, Sheki, Shamkir, Quba,Mingechevir</t>
  </si>
  <si>
    <t>$250-$1250</t>
  </si>
  <si>
    <t xml:space="preserve">3% declining (monthly repayment)                      </t>
  </si>
  <si>
    <t>3-12months</t>
  </si>
  <si>
    <t>CASPIAN INVEST(former Dayag Credit) ,NBCO</t>
  </si>
  <si>
    <t>Aghababa Muradov,                                                                                                                                                                                                                                                                                                Farid Valizadeh                                                                                                                                                                                                                                                  aqrarkredit@gmail.com                                                                                                                                                                                                                                                                   contact number(+994 12)438 93 57</t>
  </si>
  <si>
    <t>Natig Mammadov                                                                                                                                                                                                           m.natiq@caspian-invest.az                                                                                                                                                                                                         contact number                                                                                                                                                                                                                (+994 12) 495 93 43</t>
  </si>
  <si>
    <t xml:space="preserve">Aghababa Muradov,                                                                                                                                                                                                                                 Farid Valizadeh                                                                                                                                                                                                                                                                             aqrarkredit@gmail.com                                                                                                                                                                                                          contact number(+994 12)438 93 57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</si>
  <si>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Dinara Jabrailova                                                                                                                                                                                     DinaraJ@BankRespublika.az                                                                                                                                                                            contact number                                                                                                                                                                                                            (+994 12) 598 08 00                           </t>
  </si>
  <si>
    <t>AVRASIYA CREDIT, BOKT</t>
  </si>
  <si>
    <t>AZƏRİSTAR MİKROMALİYYƏ, BOKT</t>
  </si>
  <si>
    <t>3 % declining (monthly repayment)</t>
  </si>
  <si>
    <t>"UNİBANK" Commercial Bank JSC</t>
  </si>
  <si>
    <t>$500-$20,000</t>
  </si>
  <si>
    <t>İnvestment projects, service &amp; small trade, 
1.9-3%</t>
  </si>
  <si>
    <t>2-24 months</t>
  </si>
  <si>
    <t>Yenilənmə</t>
  </si>
  <si>
    <t>TƏŞKİLAT</t>
  </si>
  <si>
    <t>KREDİTİN HƏCMİ</t>
  </si>
  <si>
    <t>KREDİT MƏHSULLARI VƏ AYLIQ FAİZ DƏRƏCƏLƏRİ</t>
  </si>
  <si>
    <t>KREDİT VERİLMƏ METODU</t>
  </si>
  <si>
    <t xml:space="preserve"> KREDİT MÜDDƏTİ</t>
  </si>
  <si>
    <t>FİLİALLARIN VƏ SUBFİLİALLARIN SAYI</t>
  </si>
  <si>
    <t>FƏALİYYƏT BÖLQƏLƏRİ</t>
  </si>
  <si>
    <t>ACCESSBANK</t>
  </si>
  <si>
    <t>k/t kreditləri 24%, ticarət və biznes kreditləri 25-28%   istehlakçı  30-36%  lizinq 25%   Ekspres kreditləri 36%</t>
  </si>
  <si>
    <r>
      <t>Bərda,</t>
    </r>
    <r>
      <rPr>
        <sz val="9"/>
        <rFont val="Arial"/>
        <family val="2"/>
        <charset val="204"/>
      </rPr>
      <t xml:space="preserve"> Tərtər, Ağdam, Goranboy, Mingəçevir, Yevlax, Аğcabədi, Gəncə ,Göygöl, Samux, Daşkəsən, Göyçay, Ucar, Ağdaş</t>
    </r>
  </si>
  <si>
    <t>Bakı, Gəncə,Şəki, Şamaxı, Bərdə, Lənkəran, Salyan, Xaçmaz, Ucar, Qazax, İmişli, Naxçıvan MR-nin Şərur ,Kəngərli rayonu</t>
  </si>
  <si>
    <t>AQROİNVEST Kİ</t>
  </si>
  <si>
    <t>Fərdi və qrup (zəmanət əsasında)</t>
  </si>
  <si>
    <t>Fərdi və qrup kreditləri</t>
  </si>
  <si>
    <t>Tərtər, Agstafa (Saloğlu kəndi), Fizuli rayonları və Bakı şəhəri.</t>
  </si>
  <si>
    <t xml:space="preserve">$500-$50 000 </t>
  </si>
  <si>
    <t xml:space="preserve">Emin Sadigov                                                                                                                                                                                              emins@omnifinance.az                                                                                                                                                                                                                                                                                                                                                                                                                      contact number                  +994502258420                                                                                                                                                                                                                                            </t>
  </si>
  <si>
    <t>Ayyub Ahmadov                                                                                                                                                                                                                             aqroinvest@mail.ru                                                                                                                                                                                                            contact number                                                                                                                                                                                                                    (+994 12) 510 61 90</t>
  </si>
  <si>
    <t>Microcredit Portfolio Report</t>
  </si>
  <si>
    <t xml:space="preserve">
</t>
  </si>
  <si>
    <t>AZERBAIJAN CREDIT BANK</t>
  </si>
  <si>
    <t>VISION FUND AZERCREDIT (founded by WV International)</t>
  </si>
  <si>
    <t xml:space="preserve">istehlakçı ($600-12,000): 2-2,5% aylıq; kiçik biznes ($12,000-46 000): 2-2.3% aylıq </t>
  </si>
  <si>
    <t>3- 24 ay</t>
  </si>
  <si>
    <t>Bakı</t>
  </si>
  <si>
    <t>Fərdi, qrup və müəssisə</t>
  </si>
  <si>
    <t>3-24 ay</t>
  </si>
  <si>
    <t xml:space="preserve">BANK RESPUBLİKA </t>
  </si>
  <si>
    <t>3-36 ay</t>
  </si>
  <si>
    <t>13 filial, 1 şöbə, 1 administrativ ofis</t>
  </si>
  <si>
    <t>Seymur Hüseynov                                                                                                                                                                       Seymurh@gmail.com                                                                                                                                                                                            əlaqə nömrəsi                                                                                                                                                                                                   (+994 50) 530 39 77</t>
  </si>
  <si>
    <t>NAKHCHIVAN CREDIT, NBCO</t>
  </si>
  <si>
    <t>$500 - $1,500 kənd ərazilərində; $500 - $5,000 şəhər ərazilərində</t>
  </si>
  <si>
    <t xml:space="preserve">Həmrəylik kredit qrupları, fərdi kreditlər   </t>
  </si>
  <si>
    <t>9 -18 ay</t>
  </si>
  <si>
    <t>Naxçıvan Muxtar Respublikasının 7rayonu və Naxçıvan şəhəri</t>
  </si>
  <si>
    <t>kend təsərrüfatı, heyvandarlıq, kiçik ticarət ,kiçik istehsal, хidmət - 1.7% aylıq sabit və 2.5% aylıq azalan</t>
  </si>
  <si>
    <t>120 month max</t>
  </si>
  <si>
    <r>
      <t>Baku</t>
    </r>
    <r>
      <rPr>
        <sz val="9"/>
        <rFont val="Times New Roman"/>
        <family val="1"/>
        <charset val="204"/>
      </rPr>
      <t>, Lokbatan, Sumgayit</t>
    </r>
  </si>
  <si>
    <r>
      <t xml:space="preserve">Absheron, </t>
    </r>
    <r>
      <rPr>
        <u/>
        <sz val="9"/>
        <rFont val="Times New Roman"/>
        <family val="1"/>
        <charset val="204"/>
      </rPr>
      <t>Agdash</t>
    </r>
    <r>
      <rPr>
        <sz val="9"/>
        <rFont val="Times New Roman"/>
        <family val="1"/>
        <charset val="204"/>
      </rPr>
      <t xml:space="preserve">, </t>
    </r>
    <r>
      <rPr>
        <u/>
        <sz val="9"/>
        <rFont val="Times New Roman"/>
        <family val="1"/>
        <charset val="204"/>
      </rPr>
      <t>Agstafa</t>
    </r>
    <r>
      <rPr>
        <sz val="9"/>
        <rFont val="Times New Roman"/>
        <family val="1"/>
        <charset val="204"/>
      </rPr>
      <t xml:space="preserve">, </t>
    </r>
    <r>
      <rPr>
        <u/>
        <sz val="9"/>
        <rFont val="Times New Roman"/>
        <family val="1"/>
        <charset val="204"/>
      </rPr>
      <t>Agjabedi</t>
    </r>
    <r>
      <rPr>
        <sz val="9"/>
        <rFont val="Times New Roman"/>
        <family val="1"/>
        <charset val="204"/>
      </rPr>
      <t xml:space="preserve">, </t>
    </r>
    <r>
      <rPr>
        <u/>
        <sz val="9"/>
        <rFont val="Times New Roman"/>
        <family val="1"/>
        <charset val="204"/>
      </rPr>
      <t>Ali Bayramli</t>
    </r>
    <r>
      <rPr>
        <sz val="9"/>
        <rFont val="Times New Roman"/>
        <family val="1"/>
        <charset val="204"/>
      </rPr>
      <t xml:space="preserve">, Astara, </t>
    </r>
    <r>
      <rPr>
        <u/>
        <sz val="9"/>
        <rFont val="Times New Roman"/>
        <family val="1"/>
        <charset val="204"/>
      </rPr>
      <t>Baku</t>
    </r>
    <r>
      <rPr>
        <sz val="9"/>
        <rFont val="Times New Roman"/>
        <family val="1"/>
        <charset val="204"/>
      </rPr>
      <t xml:space="preserve">, Babek, Balakan, </t>
    </r>
    <r>
      <rPr>
        <u/>
        <sz val="9"/>
        <rFont val="Times New Roman"/>
        <family val="1"/>
        <charset val="204"/>
      </rPr>
      <t>Barda</t>
    </r>
    <r>
      <rPr>
        <sz val="9"/>
        <rFont val="Times New Roman"/>
        <family val="1"/>
        <charset val="204"/>
      </rPr>
      <t xml:space="preserve">, Beylagan, Bilesuvar, Dashkesan, </t>
    </r>
    <r>
      <rPr>
        <u/>
        <sz val="9"/>
        <rFont val="Times New Roman"/>
        <family val="1"/>
        <charset val="204"/>
      </rPr>
      <t>Devechi</t>
    </r>
    <r>
      <rPr>
        <sz val="9"/>
        <rFont val="Times New Roman"/>
        <family val="1"/>
        <charset val="204"/>
      </rPr>
      <t xml:space="preserve">, Gabala, </t>
    </r>
    <r>
      <rPr>
        <u/>
        <sz val="9"/>
        <rFont val="Times New Roman"/>
        <family val="1"/>
        <charset val="204"/>
      </rPr>
      <t>Ganja</t>
    </r>
    <r>
      <rPr>
        <sz val="9"/>
        <rFont val="Times New Roman"/>
        <family val="1"/>
        <charset val="204"/>
      </rPr>
      <t xml:space="preserve">, Gakh, Gazakh, Gedebey, Goranboy, </t>
    </r>
    <r>
      <rPr>
        <u/>
        <sz val="9"/>
        <rFont val="Times New Roman"/>
        <family val="1"/>
        <charset val="204"/>
      </rPr>
      <t>Guba</t>
    </r>
    <r>
      <rPr>
        <sz val="9"/>
        <rFont val="Times New Roman"/>
        <family val="1"/>
        <charset val="204"/>
      </rPr>
      <t xml:space="preserve">, Goychay, Gusar, Hajigabul, </t>
    </r>
    <r>
      <rPr>
        <u/>
        <sz val="9"/>
        <rFont val="Times New Roman"/>
        <family val="1"/>
        <charset val="204"/>
      </rPr>
      <t>Imishli</t>
    </r>
    <r>
      <rPr>
        <sz val="9"/>
        <rFont val="Times New Roman"/>
        <family val="1"/>
        <charset val="204"/>
      </rPr>
      <t xml:space="preserve">, </t>
    </r>
    <r>
      <rPr>
        <u/>
        <sz val="9"/>
        <rFont val="Times New Roman"/>
        <family val="1"/>
        <charset val="204"/>
      </rPr>
      <t>Jalilabad</t>
    </r>
    <r>
      <rPr>
        <sz val="9"/>
        <rFont val="Times New Roman"/>
        <family val="1"/>
        <charset val="204"/>
      </rPr>
      <t xml:space="preserve">, Julfa, Khachmaz,Kengerli,Kurdamir, </t>
    </r>
    <r>
      <rPr>
        <u/>
        <sz val="9"/>
        <rFont val="Times New Roman"/>
        <family val="1"/>
        <charset val="204"/>
      </rPr>
      <t>Lenkoran</t>
    </r>
    <r>
      <rPr>
        <sz val="9"/>
        <rFont val="Times New Roman"/>
        <family val="1"/>
        <charset val="204"/>
      </rPr>
      <t xml:space="preserve">, Lerik, Masalli, </t>
    </r>
    <r>
      <rPr>
        <u/>
        <sz val="9"/>
        <rFont val="Times New Roman"/>
        <family val="1"/>
        <charset val="204"/>
      </rPr>
      <t>Naxcivan City</t>
    </r>
    <r>
      <rPr>
        <sz val="9"/>
        <rFont val="Times New Roman"/>
        <family val="1"/>
        <charset val="204"/>
      </rPr>
      <t xml:space="preserve">, Neftchala, Oguz, Ordubad, Saatli, Salyan, Sabirabad, Shahbuz, </t>
    </r>
    <r>
      <rPr>
        <u/>
        <sz val="9"/>
        <rFont val="Times New Roman"/>
        <family val="1"/>
        <charset val="204"/>
      </rPr>
      <t>Shamaki</t>
    </r>
    <r>
      <rPr>
        <sz val="9"/>
        <rFont val="Times New Roman"/>
        <family val="1"/>
        <charset val="204"/>
      </rPr>
      <t xml:space="preserve">, </t>
    </r>
    <r>
      <rPr>
        <u/>
        <sz val="9"/>
        <rFont val="Times New Roman"/>
        <family val="1"/>
        <charset val="204"/>
      </rPr>
      <t>Sharur</t>
    </r>
    <r>
      <rPr>
        <sz val="9"/>
        <rFont val="Times New Roman"/>
        <family val="1"/>
        <charset val="204"/>
      </rPr>
      <t xml:space="preserve">, Sheki, Siyasan, </t>
    </r>
    <r>
      <rPr>
        <u/>
        <sz val="9"/>
        <rFont val="Times New Roman"/>
        <family val="1"/>
        <charset val="204"/>
      </rPr>
      <t>Sumgayit</t>
    </r>
    <r>
      <rPr>
        <sz val="9"/>
        <rFont val="Times New Roman"/>
        <family val="1"/>
        <charset val="204"/>
      </rPr>
      <t xml:space="preserve">, Samukh, </t>
    </r>
    <r>
      <rPr>
        <u/>
        <sz val="9"/>
        <rFont val="Times New Roman"/>
        <family val="1"/>
        <charset val="204"/>
      </rPr>
      <t>Shamkir</t>
    </r>
    <r>
      <rPr>
        <sz val="9"/>
        <rFont val="Times New Roman"/>
        <family val="1"/>
        <charset val="204"/>
      </rPr>
      <t xml:space="preserve">, Tovuz, Ujar, Xanlar, Xizi, Yevlakh, </t>
    </r>
    <r>
      <rPr>
        <u/>
        <sz val="9"/>
        <rFont val="Times New Roman"/>
        <family val="1"/>
        <charset val="204"/>
      </rPr>
      <t>Zagatala</t>
    </r>
    <r>
      <rPr>
        <sz val="9"/>
        <rFont val="Times New Roman"/>
        <family val="1"/>
        <charset val="204"/>
      </rPr>
      <t xml:space="preserve">
</t>
    </r>
  </si>
  <si>
    <t>FINANCE FOR DEVELOPMENT, (Oxfam GB)</t>
  </si>
  <si>
    <t xml:space="preserve"> group and individual lending                        </t>
  </si>
  <si>
    <t>4-18 months</t>
  </si>
  <si>
    <t>VƏSAİTLƏRİN CƏMİ</t>
  </si>
  <si>
    <t>İÇŞİ HEYƏTİNİN SAYI</t>
  </si>
  <si>
    <t>AKTİV MÜŞTƏRİLƏRİN CƏMİ</t>
  </si>
  <si>
    <t>SİLİNMİŞ KREDİTLƏR</t>
  </si>
  <si>
    <t>ƏLAQƏLƏNDİRİCİ ŞƏXS</t>
  </si>
  <si>
    <t>group and indiv</t>
  </si>
  <si>
    <t>$ 300 - $50,000</t>
  </si>
  <si>
    <t>1,8-2,5% monthly</t>
  </si>
  <si>
    <t>group and individual credits</t>
  </si>
  <si>
    <t>1 - 24 months</t>
  </si>
  <si>
    <t>TBC KREDIT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</si>
  <si>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Individual</t>
  </si>
  <si>
    <t>TEXNIKABANK OJSC</t>
  </si>
  <si>
    <t>TURANBANK  OJSC</t>
  </si>
  <si>
    <t>VİJN FOND AZƏRKREDİT, BOKT</t>
  </si>
  <si>
    <t>VİATOR MİKROKREDİT, BOKT</t>
  </si>
  <si>
    <t>Jalal Aliyev jalalaliyev@yahoo.com, jalalaliyev@findev-az.com                                                                                                                                                                                       Samir Mastaliyev samirmastaliyev@findev-az.com                                                                                                                                                                                                     contact number  (+994 12) 492 77 63</t>
  </si>
  <si>
    <t>VIATOR MICROCREDIT AZERBAIJAN (NHE),registered, license received</t>
  </si>
  <si>
    <t>$100-$5000</t>
  </si>
  <si>
    <t>Individual &amp; groups</t>
  </si>
  <si>
    <t>3-18 months</t>
  </si>
  <si>
    <t>$1,244.71-$62,235.49</t>
  </si>
  <si>
    <t>Agriculture, crop, livestock, small and middle business ,consumer   - annuitet</t>
  </si>
  <si>
    <t>12-24 months</t>
  </si>
  <si>
    <t>1 branch</t>
  </si>
  <si>
    <t xml:space="preserve">Baku </t>
  </si>
  <si>
    <t>Kənd təssərrüfatı,iri mal-qara,kiçik və orta sahibkarlıq, istehlak -  annuitet</t>
  </si>
  <si>
    <t xml:space="preserve">Fərdi kredit </t>
  </si>
  <si>
    <t>12-24 ay</t>
  </si>
  <si>
    <t>1)Micro 0.6%-3%
2) MSE 0.6%-2,5%
3) SME 0.6%-2.3%
4) Big 0,.6%-2.3%</t>
  </si>
  <si>
    <t xml:space="preserve">Emin Sadigov                                                                                                                                                                                              emins@omnifinance.az                                                                                                                                                                                                                                                                                                                                                                                                    Contact Number                  +994502258420                                                                                                                                                                                                                        </t>
  </si>
  <si>
    <t>FINANS TEXNOLOJI, BOKT</t>
  </si>
  <si>
    <t>DEMIRBANK</t>
  </si>
  <si>
    <t>QAFQAZ-KREDİT MMC</t>
  </si>
  <si>
    <t>Əyyub Əhmədov                                                                                                                                                                                                                             aqroinvest@mail.ru                                                                                                                                                                                                            əlaqə nömrəsi                                                                                                                                                                                                                     (+994 12) 510 61 90</t>
  </si>
  <si>
    <t>AZƏRBAYCAN KREDİT BANK</t>
  </si>
  <si>
    <r>
      <t>Baku</t>
    </r>
    <r>
      <rPr>
        <sz val="9"/>
        <rFont val="Times New Roman"/>
        <family val="1"/>
        <charset val="204"/>
      </rPr>
      <t>, Ganja, Tovuz, Sumqayit, Qazax, Lerik,Astara,Bilesuvar</t>
    </r>
  </si>
  <si>
    <t>$ 100 - $1,200 mikro                        $ 120 000 - $ 1 200 000</t>
  </si>
  <si>
    <t>$500 - $10 000,                                  10, 000-1,000,000</t>
  </si>
  <si>
    <t>2.1% to 3,3 % aylıq</t>
  </si>
  <si>
    <r>
      <t>Bakı,Sumqayıt,</t>
    </r>
    <r>
      <rPr>
        <sz val="9"/>
        <rFont val="Arial"/>
        <family val="2"/>
        <charset val="204"/>
      </rPr>
      <t>Göyçay,Lənkəran,</t>
    </r>
    <r>
      <rPr>
        <u/>
        <sz val="9"/>
        <rFont val="Arial"/>
        <family val="2"/>
        <charset val="204"/>
      </rPr>
      <t>Qəbələ,</t>
    </r>
    <r>
      <rPr>
        <sz val="9"/>
        <rFont val="Arial"/>
        <family val="2"/>
        <charset val="204"/>
      </rPr>
      <t>Yevlax,</t>
    </r>
    <r>
      <rPr>
        <u/>
        <sz val="9"/>
        <rFont val="Arial"/>
        <family val="2"/>
        <charset val="204"/>
      </rPr>
      <t>Cəlilabad,</t>
    </r>
    <r>
      <rPr>
        <sz val="9"/>
        <rFont val="Arial"/>
        <family val="2"/>
        <charset val="204"/>
      </rPr>
      <t xml:space="preserve">Xanlar,Bərdə,Hacıqabul, Kürdəmir, </t>
    </r>
    <r>
      <rPr>
        <u/>
        <sz val="9"/>
        <rFont val="Arial"/>
        <family val="2"/>
        <charset val="204"/>
      </rPr>
      <t>Beyləqan,</t>
    </r>
    <r>
      <rPr>
        <sz val="9"/>
        <rFont val="Arial"/>
        <family val="2"/>
        <charset val="204"/>
      </rPr>
      <t xml:space="preserve">Füzuli,Oğuz, Ağdam, Qax, Daşkəsən, </t>
    </r>
    <r>
      <rPr>
        <u/>
        <sz val="9"/>
        <rFont val="Arial"/>
        <family val="2"/>
        <charset val="204"/>
      </rPr>
      <t>Zaqatala,Abşeron,Xaşmaz</t>
    </r>
    <r>
      <rPr>
        <sz val="9"/>
        <rFont val="Arial"/>
        <family val="2"/>
        <charset val="204"/>
      </rPr>
      <t>,İsmayıllı,</t>
    </r>
    <r>
      <rPr>
        <u/>
        <sz val="9"/>
        <rFont val="Arial"/>
        <family val="2"/>
        <charset val="204"/>
      </rPr>
      <t>Mingəçevir, G</t>
    </r>
    <r>
      <rPr>
        <sz val="9"/>
        <rFont val="Arial"/>
        <family val="2"/>
        <charset val="204"/>
      </rPr>
      <t>ədəbəy,Zərdab,</t>
    </r>
    <r>
      <rPr>
        <u/>
        <sz val="9"/>
        <rFont val="Arial"/>
        <family val="2"/>
        <charset val="204"/>
      </rPr>
      <t>Biləsuvar</t>
    </r>
    <r>
      <rPr>
        <sz val="9"/>
        <rFont val="Arial"/>
        <family val="2"/>
        <charset val="204"/>
      </rPr>
      <t>,Masallı,Şəki,Salyan, Ucar,Ağdaş,Q</t>
    </r>
    <r>
      <rPr>
        <u/>
        <sz val="9"/>
        <rFont val="Arial"/>
        <family val="2"/>
        <charset val="204"/>
      </rPr>
      <t>uba, Tovuz, Qaradağ</t>
    </r>
  </si>
  <si>
    <r>
      <t>Sumqayıt,</t>
    </r>
    <r>
      <rPr>
        <u/>
        <sz val="9"/>
        <rFont val="Arial"/>
        <family val="2"/>
        <charset val="204"/>
      </rPr>
      <t xml:space="preserve"> Bakı</t>
    </r>
  </si>
  <si>
    <t>NAXÇIVAN KREDİT, BOKT</t>
  </si>
  <si>
    <t>Farid Orujov                                                                                                                                                                                                                          farid.orujov@texnikabank.az                                                                                                                                                                     əlaqə nömrəsi                                                                                                                                                                                                                                            (+994 12) 447 77 44 ext 210</t>
  </si>
  <si>
    <t xml:space="preserve">Elgiz Dadaşov                                                                                                                                                                                         elgiz@investkredit.az;                                                                                                                                                                                                                                                                                                                        Vüsal Səlimov                                                                                                                                                                                                                                                         vusal@investkredit.az                                                                                                                                                                                                                                                 əlaqə nömrəsi   (+994 12) 4416830                                                                                                                                                                                                                               </t>
  </si>
  <si>
    <t>Individual and group credit</t>
  </si>
  <si>
    <t>Azerbaijan Credit Bank, Open Joint Stock Company</t>
  </si>
  <si>
    <t xml:space="preserve">consumer ($600-12,000): 2-2,5% monthly;                  small business ($12,000-46,000): 2-2.3% monthly </t>
  </si>
  <si>
    <t>Individual</t>
  </si>
  <si>
    <t>3-24 months</t>
  </si>
  <si>
    <t>1branch, 1sub branch</t>
  </si>
  <si>
    <t>CƏMİ</t>
  </si>
  <si>
    <t>$300-$20 000</t>
  </si>
  <si>
    <t>Mikro( $300-20,000)2.25-2.67% aylıq</t>
  </si>
  <si>
    <t>fərdi</t>
  </si>
  <si>
    <t>3-24ay</t>
  </si>
  <si>
    <r>
      <t xml:space="preserve">Agjabedi, </t>
    </r>
    <r>
      <rPr>
        <u/>
        <sz val="9"/>
        <rFont val="Times New Roman"/>
        <family val="1"/>
        <charset val="204"/>
      </rPr>
      <t>Barda,</t>
    </r>
    <r>
      <rPr>
        <sz val="9"/>
        <rFont val="Times New Roman"/>
        <family val="1"/>
        <charset val="204"/>
      </rPr>
      <t xml:space="preserve"> Agdam, Ter-Ter, Yevlakh, </t>
    </r>
    <r>
      <rPr>
        <u/>
        <sz val="9"/>
        <rFont val="Times New Roman"/>
        <family val="1"/>
        <charset val="204"/>
      </rPr>
      <t>Mingechevir,</t>
    </r>
    <r>
      <rPr>
        <sz val="9"/>
        <rFont val="Times New Roman"/>
        <family val="1"/>
        <charset val="204"/>
      </rPr>
      <t xml:space="preserve"> Sheki, Agdash,  </t>
    </r>
    <r>
      <rPr>
        <u/>
        <sz val="9"/>
        <rFont val="Times New Roman"/>
        <family val="1"/>
        <charset val="204"/>
      </rPr>
      <t>Baku,</t>
    </r>
    <r>
      <rPr>
        <sz val="9"/>
        <rFont val="Times New Roman"/>
        <family val="1"/>
        <charset val="204"/>
      </rPr>
      <t xml:space="preserve"> Absheron</t>
    </r>
  </si>
  <si>
    <t>$300-$25000</t>
  </si>
  <si>
    <t xml:space="preserve">Individual &amp; group </t>
  </si>
  <si>
    <t xml:space="preserve">Baku city </t>
  </si>
  <si>
    <t>KOMAK CREDIT UNION,non-member</t>
  </si>
  <si>
    <t>$200-$5,000</t>
  </si>
  <si>
    <t xml:space="preserve">1-3% declining (monthly repayment)                      </t>
  </si>
  <si>
    <t>Group and individual</t>
  </si>
  <si>
    <t>6-24 months</t>
  </si>
  <si>
    <t>NBC bank</t>
  </si>
  <si>
    <t xml:space="preserve">Rufat Abas                                                                                                                                                                                                                      rabas@asm.az                                                                                                                                                                                                         www.asm.az                                                                                                                                                                                                                    contact number                                                                           (+994 50) 222 28 09               </t>
  </si>
  <si>
    <t xml:space="preserve">Elgiz Dadaşov                                                                                                                                                                                         elgiz@investkredit.az;                                                                                                                                                                                                                                                                                                                        Vusal Salimov                                                                                                                                                                                                                                                         vusal@investkredit.az                                                                                                                                                                                                                                                 contact number  (+994 12) 489 89 25                                                                                                                                                                                                                               </t>
  </si>
  <si>
    <t xml:space="preserve">2,5-3,2% declining (monthly repayment)    </t>
  </si>
  <si>
    <t xml:space="preserve">$500 - $1500 in rural areas; $500 - $5000 in urban areas </t>
  </si>
  <si>
    <t>Individuals and credit groups based on group guarantee</t>
  </si>
  <si>
    <t>9 - 18 months</t>
  </si>
  <si>
    <t>Seven regions of Nakhchivan Autonomous Republic &amp; Nakhchivan city</t>
  </si>
  <si>
    <t xml:space="preserve">NAKHCHIVAN CREDIT </t>
  </si>
  <si>
    <t>Eurasia Credit NBCO</t>
  </si>
  <si>
    <t>Ilgar Huseynov -                                                                                                                                                                                                       office@fintech.az                                                                                                                                                                                                            Farid Naghiyev                                                                                                                                                                                             contact number                                                                                                                                                                                                       (+994 12) 408 02 69</t>
  </si>
  <si>
    <t>Seymur Huseynov                                                                                                                                                                       Seymurh@gmail.com                                                                                                                                                                                            contact number                                                                                                                                                                                                (+994 50) 530 39 77</t>
  </si>
  <si>
    <r>
      <t>Bakı</t>
    </r>
    <r>
      <rPr>
        <sz val="9"/>
        <rFont val="Arial"/>
        <family val="2"/>
        <charset val="204"/>
      </rPr>
      <t>, Xırdalan, Abşeron, Sumqayıt, Gəncə, Göygöy, Samux,Şəmkir, Şəki, Oğuz, Qax, Lənkəran, Astara, Masallı, Goranboy</t>
    </r>
  </si>
  <si>
    <r>
      <t xml:space="preserve">Absheron, </t>
    </r>
    <r>
      <rPr>
        <u/>
        <sz val="9"/>
        <rFont val="Arial"/>
        <family val="2"/>
        <charset val="204"/>
      </rPr>
      <t>Agdash</t>
    </r>
    <r>
      <rPr>
        <sz val="9"/>
        <rFont val="Arial"/>
        <family val="2"/>
        <charset val="204"/>
      </rPr>
      <t xml:space="preserve">, </t>
    </r>
    <r>
      <rPr>
        <u/>
        <sz val="9"/>
        <rFont val="Arial"/>
        <family val="2"/>
        <charset val="204"/>
      </rPr>
      <t>Agstafa</t>
    </r>
    <r>
      <rPr>
        <sz val="9"/>
        <rFont val="Arial"/>
        <family val="2"/>
        <charset val="204"/>
      </rPr>
      <t xml:space="preserve">, </t>
    </r>
    <r>
      <rPr>
        <u/>
        <sz val="9"/>
        <rFont val="Arial"/>
        <family val="2"/>
        <charset val="204"/>
      </rPr>
      <t>Agjabedi</t>
    </r>
    <r>
      <rPr>
        <sz val="9"/>
        <rFont val="Arial"/>
        <family val="2"/>
        <charset val="204"/>
      </rPr>
      <t xml:space="preserve">, </t>
    </r>
    <r>
      <rPr>
        <u/>
        <sz val="9"/>
        <rFont val="Arial"/>
        <family val="2"/>
        <charset val="204"/>
      </rPr>
      <t>Ali Bayramli</t>
    </r>
    <r>
      <rPr>
        <sz val="9"/>
        <rFont val="Arial"/>
        <family val="2"/>
        <charset val="204"/>
      </rPr>
      <t xml:space="preserve">, Astara, </t>
    </r>
    <r>
      <rPr>
        <u/>
        <sz val="9"/>
        <rFont val="Arial"/>
        <family val="2"/>
        <charset val="204"/>
      </rPr>
      <t>Baku</t>
    </r>
    <r>
      <rPr>
        <sz val="9"/>
        <rFont val="Arial"/>
        <family val="2"/>
        <charset val="204"/>
      </rPr>
      <t xml:space="preserve">, Babek, Balakan, </t>
    </r>
    <r>
      <rPr>
        <u/>
        <sz val="9"/>
        <rFont val="Arial"/>
        <family val="2"/>
        <charset val="204"/>
      </rPr>
      <t>Barda</t>
    </r>
    <r>
      <rPr>
        <sz val="9"/>
        <rFont val="Arial"/>
        <family val="2"/>
        <charset val="204"/>
      </rPr>
      <t xml:space="preserve">, Beylagan, Bilesuvar, Dashkesan, </t>
    </r>
    <r>
      <rPr>
        <u/>
        <sz val="9"/>
        <rFont val="Arial"/>
        <family val="2"/>
        <charset val="204"/>
      </rPr>
      <t>Devechi</t>
    </r>
    <r>
      <rPr>
        <sz val="9"/>
        <rFont val="Arial"/>
        <family val="2"/>
        <charset val="204"/>
      </rPr>
      <t xml:space="preserve">, Gabala, </t>
    </r>
    <r>
      <rPr>
        <u/>
        <sz val="9"/>
        <rFont val="Arial"/>
        <family val="2"/>
        <charset val="204"/>
      </rPr>
      <t>Ganja</t>
    </r>
    <r>
      <rPr>
        <sz val="9"/>
        <rFont val="Arial"/>
        <family val="2"/>
        <charset val="204"/>
      </rPr>
      <t xml:space="preserve">, Gakh, Gazakh, Gedebey, Goranboy, </t>
    </r>
    <r>
      <rPr>
        <u/>
        <sz val="9"/>
        <rFont val="Arial"/>
        <family val="2"/>
        <charset val="204"/>
      </rPr>
      <t>Guba</t>
    </r>
    <r>
      <rPr>
        <sz val="9"/>
        <rFont val="Arial"/>
        <family val="2"/>
        <charset val="204"/>
      </rPr>
      <t xml:space="preserve">, Goychay, Gusar, Hajigabul, </t>
    </r>
    <r>
      <rPr>
        <u/>
        <sz val="9"/>
        <rFont val="Arial"/>
        <family val="2"/>
        <charset val="204"/>
      </rPr>
      <t>Imishli</t>
    </r>
    <r>
      <rPr>
        <sz val="9"/>
        <rFont val="Arial"/>
        <family val="2"/>
        <charset val="204"/>
      </rPr>
      <t xml:space="preserve">, </t>
    </r>
    <r>
      <rPr>
        <u/>
        <sz val="9"/>
        <rFont val="Arial"/>
        <family val="2"/>
        <charset val="204"/>
      </rPr>
      <t>Jalilabad</t>
    </r>
    <r>
      <rPr>
        <sz val="9"/>
        <rFont val="Arial"/>
        <family val="2"/>
        <charset val="204"/>
      </rPr>
      <t xml:space="preserve">, Julfa, Khachmaz,Kengerli,Kurdamir, </t>
    </r>
    <r>
      <rPr>
        <u/>
        <sz val="9"/>
        <rFont val="Arial"/>
        <family val="2"/>
        <charset val="204"/>
      </rPr>
      <t>Lenkoran</t>
    </r>
    <r>
      <rPr>
        <sz val="9"/>
        <rFont val="Arial"/>
        <family val="2"/>
        <charset val="204"/>
      </rPr>
      <t xml:space="preserve">, Lerik, Masalli, </t>
    </r>
    <r>
      <rPr>
        <u/>
        <sz val="9"/>
        <rFont val="Arial"/>
        <family val="2"/>
        <charset val="204"/>
      </rPr>
      <t>Naxcivan City</t>
    </r>
    <r>
      <rPr>
        <sz val="9"/>
        <rFont val="Arial"/>
        <family val="2"/>
        <charset val="204"/>
      </rPr>
      <t xml:space="preserve">, Neftchala, Oguz, Ordubad, Saatli, Salyan, Sabirabad, Shahbuz, </t>
    </r>
    <r>
      <rPr>
        <u/>
        <sz val="9"/>
        <rFont val="Arial"/>
        <family val="2"/>
        <charset val="204"/>
      </rPr>
      <t>Shamaki</t>
    </r>
    <r>
      <rPr>
        <sz val="9"/>
        <rFont val="Arial"/>
        <family val="2"/>
        <charset val="204"/>
      </rPr>
      <t xml:space="preserve">, </t>
    </r>
    <r>
      <rPr>
        <u/>
        <sz val="9"/>
        <rFont val="Arial"/>
        <family val="2"/>
        <charset val="204"/>
      </rPr>
      <t>Sharur</t>
    </r>
    <r>
      <rPr>
        <sz val="9"/>
        <rFont val="Arial"/>
        <family val="2"/>
        <charset val="204"/>
      </rPr>
      <t xml:space="preserve">, Sheki, Siyasan, </t>
    </r>
    <r>
      <rPr>
        <u/>
        <sz val="9"/>
        <rFont val="Arial"/>
        <family val="2"/>
        <charset val="204"/>
      </rPr>
      <t>Sumgayit</t>
    </r>
    <r>
      <rPr>
        <sz val="9"/>
        <rFont val="Arial"/>
        <family val="2"/>
        <charset val="204"/>
      </rPr>
      <t xml:space="preserve">, Samukh, </t>
    </r>
    <r>
      <rPr>
        <u/>
        <sz val="9"/>
        <rFont val="Arial"/>
        <family val="2"/>
        <charset val="204"/>
      </rPr>
      <t>Shamkir</t>
    </r>
    <r>
      <rPr>
        <sz val="9"/>
        <rFont val="Arial"/>
        <family val="2"/>
        <charset val="204"/>
      </rPr>
      <t xml:space="preserve">, Tovuz, Ujar, Xanlar, Xizi, Yevlakh, </t>
    </r>
    <r>
      <rPr>
        <u/>
        <sz val="9"/>
        <rFont val="Arial"/>
        <family val="2"/>
        <charset val="204"/>
      </rPr>
      <t>Zagatala</t>
    </r>
    <r>
      <rPr>
        <sz val="9"/>
        <rFont val="Arial"/>
        <family val="2"/>
        <charset val="204"/>
      </rPr>
      <t xml:space="preserve">
</t>
    </r>
  </si>
  <si>
    <r>
      <t xml:space="preserve">Agcəbədi, </t>
    </r>
    <r>
      <rPr>
        <u/>
        <sz val="9"/>
        <rFont val="Arial"/>
        <family val="2"/>
        <charset val="204"/>
      </rPr>
      <t>Bərdə,</t>
    </r>
    <r>
      <rPr>
        <sz val="9"/>
        <rFont val="Arial"/>
        <family val="2"/>
        <charset val="204"/>
      </rPr>
      <t xml:space="preserve"> Agdam, Tər-Tər, Yevlax, </t>
    </r>
    <r>
      <rPr>
        <u/>
        <sz val="9"/>
        <rFont val="Arial"/>
        <family val="2"/>
        <charset val="204"/>
      </rPr>
      <t>Mingəçevir,</t>
    </r>
    <r>
      <rPr>
        <sz val="9"/>
        <rFont val="Arial"/>
        <family val="2"/>
        <charset val="204"/>
      </rPr>
      <t xml:space="preserve"> Şəki, Agdaş,  </t>
    </r>
    <r>
      <rPr>
        <u/>
        <sz val="9"/>
        <rFont val="Arial"/>
        <family val="2"/>
        <charset val="204"/>
      </rPr>
      <t>Bakı,</t>
    </r>
    <r>
      <rPr>
        <sz val="9"/>
        <rFont val="Arial"/>
        <family val="2"/>
        <charset val="204"/>
      </rPr>
      <t xml:space="preserve"> Abşeron</t>
    </r>
  </si>
  <si>
    <r>
      <t>Fizuli</t>
    </r>
    <r>
      <rPr>
        <sz val="9"/>
        <rFont val="Arial"/>
        <family val="2"/>
        <charset val="204"/>
      </rPr>
      <t>, Salyan, Neftchala, Əli Bayramli, Quba, Qusar,</t>
    </r>
    <r>
      <rPr>
        <u/>
        <sz val="9"/>
        <rFont val="Arial"/>
        <family val="2"/>
        <charset val="204"/>
      </rPr>
      <t xml:space="preserve"> Xaçmaz</t>
    </r>
    <r>
      <rPr>
        <sz val="9"/>
        <rFont val="Arial"/>
        <family val="2"/>
        <charset val="204"/>
      </rPr>
      <t xml:space="preserve">, Devechi, Siyazan, Xizi, Sumqayıt, </t>
    </r>
    <r>
      <rPr>
        <u/>
        <sz val="9"/>
        <rFont val="Arial"/>
        <family val="2"/>
        <charset val="204"/>
      </rPr>
      <t>Abseron</t>
    </r>
  </si>
  <si>
    <t>Bakı, Gəncə,Sumqayıt</t>
  </si>
  <si>
    <t xml:space="preserve">Rafael Əliyev                                                                                                                                                                                                                    r.aliyev@azkreditbank.com;                                                                                                                                                                               əlaqə nömrəsi   (+994 12)598 24 24   </t>
  </si>
  <si>
    <t>PAR&gt;30 days,%</t>
  </si>
  <si>
    <t>EURASIA CREDIT, NBCO</t>
  </si>
  <si>
    <t xml:space="preserve">ROYALBANK </t>
  </si>
  <si>
    <t>FINANCE TECHNOLOGY,NBCO</t>
  </si>
  <si>
    <t>PARABANK</t>
  </si>
  <si>
    <t>ROYAL BANK</t>
  </si>
  <si>
    <t>TEXNIKA BANK</t>
  </si>
  <si>
    <t>TURAN BANK</t>
  </si>
  <si>
    <t>UNIBANK</t>
  </si>
  <si>
    <t>Total</t>
  </si>
  <si>
    <t xml:space="preserve">Emin Mekhtiyev                                                                                                                                                      Emin.Mekhtiyev@unibank.az                                                                                                                                                                                                contact number                                                                                                                                                                                                                       050 340 50 06;055 340 50 06                                                                                                       </t>
  </si>
  <si>
    <r>
      <t>Bakı</t>
    </r>
    <r>
      <rPr>
        <sz val="9"/>
        <rFont val="Arial"/>
        <family val="2"/>
        <charset val="204"/>
      </rPr>
      <t>, Gəncə, Tovuz, Sumqayit, Qazax, Lerik,Astara,Bilesuvar</t>
    </r>
  </si>
  <si>
    <t>PAR&gt;30days,%</t>
  </si>
  <si>
    <t>DƏMİRBANK</t>
  </si>
  <si>
    <t>Manish Sane                                                                                                                                                                                  MSane@fincaazerbaijan.com                                                                                                                                                                                        Elshan Gurbanov                                                                                                                                                                                              EQurbanov@fincaazerbaijan.com                                                                                                                                                                                                       contact number                                                                                                                                                                                                                                  (+994 12)596 33 84/85/86</t>
  </si>
  <si>
    <t>Manish Sane                                                                                                                                                                                   MSane@fincaazerbaijan.com                                                                                                                                                                                         Elşən Qurbanov EQurbanov@fincaazerbaijan.com                                                                                                                                                                                                     əlaqə nömrəsi                                                                                                                                                                                                                                  (+994 12)596 33 84/85/86</t>
  </si>
  <si>
    <t>Manish Sane                                                                                                                                                                                MSane@fincaazerbaijan.com                                                                                                                                                                                        Elşən Qurbanov EQurbanov@fincaazerbaijan.com                                                                                                                                                                                                     əlaqə nömrəsi                                                                                                                                                                                                                                  (+994 12)596 33 84/85/86</t>
  </si>
  <si>
    <t>1. Rural Lending program Production and processing areas as well as credit unions and group of borrowers–24%;   Procurement of agricultural products, trade and other fields – 27%; 2.North-East Development Project - 15%  3.National Fund For Entrepreneurship Support - 7%  4, North-West Rural Development Project - 15%</t>
  </si>
  <si>
    <t xml:space="preserve">1. Kənd yerlərinin kreditləşməsi üzrə:   istehlak, tədarük, emal 21 %,  ticarət və digər sahələr  24%;   2.IFAD-Şimal-Şərq İnkişaf layihəsi üzrə: - illik -15%;  3.SKMF-nun kreditləri üzrə: kənd yerlərində sahibkarlıq fəaliyyəti üçün 6%.  4, IFAD Şimal Qərb Kənd İnkişaf Layihəsi 15%                                                    </t>
  </si>
  <si>
    <t>1. İFAD Şimal-Şərg İnkişaf layihəsi üzrə:  5 ilədək. 2.Kənd yerlərinin kreditləşməsi üzrə: 3 ilədək; 3.SKMF-nun kreditləri üzrə: 7 ilədək. IFAD Şimal Qərb Kənd İnkişaf Layihəsi 5 ilədək</t>
  </si>
  <si>
    <t xml:space="preserve">group and individual </t>
  </si>
  <si>
    <t>$100 - $5000</t>
  </si>
  <si>
    <t>3 declining for group loans;      2.25%-3%, declining for individual loans</t>
  </si>
  <si>
    <t>4  filial</t>
  </si>
  <si>
    <t>KREDAQRO,NBCO</t>
  </si>
  <si>
    <t>30 branches</t>
  </si>
  <si>
    <r>
      <t>Baku</t>
    </r>
    <r>
      <rPr>
        <sz val="9"/>
        <rFont val="Times New Roman"/>
        <family val="1"/>
        <charset val="204"/>
      </rPr>
      <t>, Sumgayit, Ganja, Sheki, Zakatala, Goychay, Lankaran, Guba, Gusar, Gazakh, Agdash, Shamakhi, Agsu</t>
    </r>
  </si>
  <si>
    <t>30 filial</t>
  </si>
  <si>
    <r>
      <t>Bakı</t>
    </r>
    <r>
      <rPr>
        <sz val="9"/>
        <rFont val="Arial"/>
        <family val="2"/>
        <charset val="204"/>
      </rPr>
      <t>, Sumqayit, Gəncə, Şəki, Zaqatala, Göyçay, Lənkəran, Quba, Qusar, Qazax, Agdaş., Şamaxi, Ağsu</t>
    </r>
  </si>
  <si>
    <t>6-24 ay</t>
  </si>
  <si>
    <t>1. $1,000-100 000                             2.$1,000-10 000                                                        3 $100 - 25 000</t>
  </si>
  <si>
    <t>3 ayliq azalan (qrup kreditlər),    2.25%-3%,  aylıq azalan (fərdi kreditlər)</t>
  </si>
  <si>
    <t xml:space="preserve">2,5-3,2%  azalan (aylıq ödəniş)    </t>
  </si>
  <si>
    <t>100- 20000 AZN - Mikro                        20000 - 500000 AZN -SME credits</t>
  </si>
  <si>
    <r>
      <t>Bakı,Sumgayıt,</t>
    </r>
    <r>
      <rPr>
        <sz val="9"/>
        <rFont val="Arial"/>
        <family val="2"/>
        <charset val="204"/>
      </rPr>
      <t>Goychay,Lenkeran,Ga</t>
    </r>
    <r>
      <rPr>
        <u/>
        <sz val="9"/>
        <rFont val="Arial"/>
        <family val="2"/>
        <charset val="204"/>
      </rPr>
      <t>bala,</t>
    </r>
    <r>
      <rPr>
        <sz val="9"/>
        <rFont val="Arial"/>
        <family val="2"/>
        <charset val="204"/>
      </rPr>
      <t>Yevlax,Ja</t>
    </r>
    <r>
      <rPr>
        <u/>
        <sz val="9"/>
        <rFont val="Arial"/>
        <family val="2"/>
        <charset val="204"/>
      </rPr>
      <t>lilabad,Kh</t>
    </r>
    <r>
      <rPr>
        <sz val="9"/>
        <rFont val="Arial"/>
        <family val="2"/>
        <charset val="204"/>
      </rPr>
      <t xml:space="preserve">anlar,Barda,Hacıqabul, Kurdəmir, </t>
    </r>
    <r>
      <rPr>
        <u/>
        <sz val="9"/>
        <rFont val="Arial"/>
        <family val="2"/>
        <charset val="204"/>
      </rPr>
      <t>Beylagan,</t>
    </r>
    <r>
      <rPr>
        <sz val="9"/>
        <rFont val="Arial"/>
        <family val="2"/>
        <charset val="204"/>
      </rPr>
      <t xml:space="preserve">Fuzuli,Oghuz, Aghdam, Gakh, Dashkasan, </t>
    </r>
    <r>
      <rPr>
        <u/>
        <sz val="9"/>
        <rFont val="Arial"/>
        <family val="2"/>
        <charset val="204"/>
      </rPr>
      <t>Zaqatala,Absheron,Khachmaz</t>
    </r>
    <r>
      <rPr>
        <sz val="9"/>
        <rFont val="Arial"/>
        <family val="2"/>
        <charset val="204"/>
      </rPr>
      <t>,İsmayıllı,</t>
    </r>
    <r>
      <rPr>
        <u/>
        <sz val="9"/>
        <rFont val="Arial"/>
        <family val="2"/>
        <charset val="204"/>
      </rPr>
      <t>Mingachevir, Gedebey</t>
    </r>
    <r>
      <rPr>
        <sz val="9"/>
        <rFont val="Arial"/>
        <family val="2"/>
        <charset val="204"/>
      </rPr>
      <t>,Zardab,</t>
    </r>
    <r>
      <rPr>
        <u/>
        <sz val="9"/>
        <rFont val="Arial"/>
        <family val="2"/>
        <charset val="204"/>
      </rPr>
      <t>Bilasuvar</t>
    </r>
    <r>
      <rPr>
        <sz val="9"/>
        <rFont val="Arial"/>
        <family val="2"/>
        <charset val="204"/>
      </rPr>
      <t>,Masallı,Ssaki,Salyan, Ucar,Aghdash,G</t>
    </r>
    <r>
      <rPr>
        <u/>
        <sz val="9"/>
        <rFont val="Arial"/>
        <family val="2"/>
        <charset val="204"/>
      </rPr>
      <t>uba, Tovuz, Garadagh</t>
    </r>
  </si>
  <si>
    <t>Тicarət, xidmət, əkinçilik, heyvandarlıq, kiçik istehsal .                                                           5%-dən, аzalan</t>
  </si>
  <si>
    <t>KREDAQRO,BOKT</t>
  </si>
  <si>
    <t>KREDAQRO, BOKT</t>
  </si>
  <si>
    <t>Zuleykha Rasulova                                                                                                                                                     zuleykha.r@gmail.com                                                                                                                                                                                         Contact  tel. number                                                                                                                                                                                                             (+994 12) 492 03 47</t>
  </si>
  <si>
    <t>Zuleykha Rasulova                                                                                                                                                                                                                                                       zuleykha.r@gmail.com                                                                                                                                                                                                                                                         Contact number                                                                                                                                                                                                                                                                                  (+994 12) 492 03 47</t>
  </si>
  <si>
    <t>Züleyxa Rəsulova zuleykha.r@gmail.com                                     əlaqə nömrəsi  (+994 12) 492 03 47</t>
  </si>
  <si>
    <t>Züleyxa Rəsulova                                                                                                                                                                                                                             zuleykha.r@gmail.com                                                                                                                                                                            əlaqə nömrəsi  (+994 12) 492 03 47</t>
  </si>
  <si>
    <t>CAUCASUS CREDIT, NBCO</t>
  </si>
  <si>
    <t>OMNI FINANCE, NBCO</t>
  </si>
  <si>
    <t>OMNİ FİNANCE, BOKT</t>
  </si>
  <si>
    <t>QAFQAZ-KREDIT, BOKT</t>
  </si>
  <si>
    <t>Pasha T.Veliyev                                                                                                                                                                         PTVeliyev@bankofbaku.com                                                                                                                                                                       contact number (+994 12) 447 00 55</t>
  </si>
  <si>
    <t>CUMULATIVE LOANS DISBURSED(FOR MICROCREDITS)</t>
  </si>
  <si>
    <t>CUMULATIVE LOANS DISBURSED (FOR GROSS PORTFOLIO)</t>
  </si>
  <si>
    <t>1. $1,000-100 000                             2.$1,000-10 000                                                        4 $100 - 25 000</t>
  </si>
  <si>
    <t>3 filial</t>
  </si>
  <si>
    <t>VERİLƏN KREDİRLƏRİN CƏMİ(MİKROKREDİTLƏRƏ GÖRƏ)</t>
  </si>
  <si>
    <t>VERİLƏN KREDİTLƏRİN CƏMİ(ÜMUMİ KREDİT PORTFELİNƏ GÖRƏ)</t>
  </si>
  <si>
    <t>Micro ($100-$20,000): 2,25-2,75% monthly;  Small ($20,000-$100,000): 1,83%-2,25% monthly;  Medium (&gt;$100,000)  1,42%-1,83% monthly;  Agro Loan ($100 - 20,000) 2,25-2,75% monthly.</t>
  </si>
  <si>
    <t>mikro ($100- $20,000) 2,25%-2,75% aylıq; kiçik ($20,000-$100,000) 1,83%-2,25% aylıq; orta (&gt;$100,000)  1,42%-1,83%aylıq; kənd təsərrüfatı kreditləri ($100 - 20,000$) 2,25%-2,75% aylıq.</t>
  </si>
  <si>
    <t>3-30 months</t>
  </si>
  <si>
    <t>32branches</t>
  </si>
  <si>
    <t>3-30 ay</t>
  </si>
  <si>
    <t>Emin Mekhtiyev                                                                                                                                                      Emin.Mekhtiyev@unibank.az                                                                                                                                                                                                contact number                                                                                                                                                                                                                050 340 50 06; 055 340 50 06;</t>
  </si>
  <si>
    <t>29 branches</t>
  </si>
  <si>
    <t>Baku (14), Absheron (1), Sumgayit, Ganja(2), Sheki, Lenkoran, Khachmaz, Gazax, Mingechevir, Zakatala, Jalilabad, Salyan, Goychay, Barda, Imishli</t>
  </si>
  <si>
    <t>29 filial</t>
  </si>
  <si>
    <t>Bakı (14), Abşeron (1), Sumqayıt, Gəncə(2), Şəki, Lenkəran, Xaçmaz, Qazax, Mingəçevir, Zaqatala, Cəlilabad, Səlyan, Göyçay, Bərdə, İmişli</t>
  </si>
  <si>
    <t>Bakı, Sabirabad, Ucar, Zərdab, Naxçıvan, Yevlax, Sumqayıt</t>
  </si>
  <si>
    <t>2,3-3,2%</t>
  </si>
  <si>
    <t>Baki, Sabiarad, Ucar, Zerdab, Naxcivan, Yevlax, Sumaqayit</t>
  </si>
  <si>
    <t>$150-$10,000</t>
  </si>
  <si>
    <t>Micro loans for working capital and fixed assets - 3.5-3% declining, micro loans for agriculture - 3.5-2.5% declining, rural group based loan - 3.5-3% declining, urban group based loan - 3.5-2.5% declining, small loans for working capital and fixed assets - 2.75 - 2.5% declining, Household Lending - 3.5-3%, Family loan - 2,75-3%</t>
  </si>
  <si>
    <t>FİNANCE İNVEST(former Komak Credit ,NBCO</t>
  </si>
  <si>
    <t xml:space="preserve">Tahir Vezirov                                                                                                                                                                                                                                   komek-kredit@mail.ru
contact number(+994 12) 492-71-98
</t>
  </si>
  <si>
    <t>FINANS INVEST( keçmiş KÖMƏK KREDİT), BOKT</t>
  </si>
  <si>
    <t xml:space="preserve">Tahir Vəzirov                                                                                                                                                                                                                                     komek-kredit@mail.ru
contact number(+994 12) 492-71-98
</t>
  </si>
  <si>
    <r>
      <t xml:space="preserve">Baku , </t>
    </r>
    <r>
      <rPr>
        <sz val="9"/>
        <rFont val="Arial Az Lat"/>
      </rPr>
      <t>Absheron, Beyleqan, Ramana, Gəncə,Göy-göl, Samux</t>
    </r>
  </si>
  <si>
    <t>Mikro( $300-20,000)2.25-2.67% monthly</t>
  </si>
  <si>
    <t>3-24months</t>
  </si>
  <si>
    <r>
      <t>Baku</t>
    </r>
    <r>
      <rPr>
        <sz val="9"/>
        <rFont val="Arial Az Lat"/>
        <family val="2"/>
        <charset val="204"/>
      </rPr>
      <t>, Xırdalan, Absheron, Sumgayıt, Ganja, Goygol, Samukh,Shamkir, Shaki, Oguz, Qakh, Lankaran, Astara, Masallı, Goranboy</t>
    </r>
  </si>
  <si>
    <r>
      <t>Lənkəran</t>
    </r>
    <r>
      <rPr>
        <sz val="9"/>
        <rFont val="Arial"/>
        <family val="2"/>
        <charset val="204"/>
      </rPr>
      <t xml:space="preserve">,Masallı,Calilabad, </t>
    </r>
    <r>
      <rPr>
        <u/>
        <sz val="9"/>
        <rFont val="Arial"/>
        <family val="2"/>
        <charset val="204"/>
      </rPr>
      <t>Biləsuvar, Imişli,Saatlı, Sabirabad,Astara,Agsu</t>
    </r>
  </si>
  <si>
    <t>1 sub filial</t>
  </si>
  <si>
    <r>
      <t>Abseron,</t>
    </r>
    <r>
      <rPr>
        <sz val="9"/>
        <rFont val="Arial"/>
        <family val="2"/>
        <charset val="204"/>
      </rPr>
      <t xml:space="preserve"> Agstafa, Astara, Balakən, Bərdə, Biləsuvar, Qəbələ, Gəncə, Göyçay, Quba, Ismailli, Cəlilabad, Kakhi, Xacmaz, Lenkoran, Lerik, Masalli, Mingachevir, Qazax, Qusar, Samux, Shəki, Shemkir, Sumqayit, Tovuz, Xanlar, Xizi, Zagatala
</t>
    </r>
  </si>
  <si>
    <r>
      <t xml:space="preserve">Bakı , </t>
    </r>
    <r>
      <rPr>
        <sz val="9"/>
        <rFont val="Arial"/>
        <family val="2"/>
        <charset val="204"/>
      </rPr>
      <t>Absheron, Beyləqan, Ramana, Gəncə, Göygöl, Samux</t>
    </r>
  </si>
  <si>
    <r>
      <t>Baku</t>
    </r>
    <r>
      <rPr>
        <sz val="9"/>
        <rFont val="Times New Roman"/>
        <family val="1"/>
        <charset val="204"/>
      </rPr>
      <t>, Lökbatan, Sumqayit</t>
    </r>
  </si>
  <si>
    <t xml:space="preserve">Dövriyyə və əsas vəsaitlər  üçün mikro kreditlər- 3.5-3% azalan balans; kənd təsərrüfatı üçün mikro kreditlər - 3.5-2.5% azalan balans, şəhər grup kreditləri - 3.5-3% azalan balans, Dövriyyə və əsas vəsaitlər  üçün kiçik kreditlər - 2.75 - 2.5% azalan balans, istehlak kreditləri - 3.5-3%.   kənd təsərrüfatı kreditlər 3.5-2.5% azalan,ailə kreditləri - 2,75-3%                       </t>
  </si>
  <si>
    <t xml:space="preserve">Farming, animal husbandry, small trade, agriculture, small production, 1.7 monthly and  2.5% monthly declining  </t>
  </si>
  <si>
    <t>3branches</t>
  </si>
  <si>
    <t>Shamil Afandiyev                                                                                                                                                    shamil.afandiyev@demirbank.az                                                                                                                                                                                                                                                  contact number (+994 12) 444 71 63</t>
  </si>
  <si>
    <t>Shamil Afandiyev                                                                                                                                                    shamil.afandiyev@demirbank.az                                                                                                                                                                                                                                                          contact number (+994 12) 444 71 63</t>
  </si>
  <si>
    <t>Shamil Afandiyev                                                                                                                                                    shamil.afandiyev@demirbank.az                                                                                                                                                                                                                                                        əlaqə nömrəsi (+994 12) 444 71 63</t>
  </si>
  <si>
    <t>Shamil Afandiyev                                                                                                                                                    shamil.afandiyev@demirbank.az                                                                                                                                                                                                                                                       əlaqə nömrəsi (+994 12) 444 71 63</t>
  </si>
  <si>
    <t>Solidarity Credit Group Loans:  36% - 39% p.a. declining                                                  Rural Loans:  42-43 % p.a. declining                                      Individual loans:  27-36% p.a. declining                                       Agriculture Loan Product (Individual Farmer and Commercial Farmer) - 40.8 45.6 % p.a.</t>
  </si>
  <si>
    <t>Həmrəylik qrup kreditləri:36% - 39% azalan, Kənd yerlərində kreditlər -42-43 %  аzalan,  fərdi kreditlər  27%- 36% azalan, kənd təsərrüfat krediti ( fərdi Fermer və kommersiya Fermeri)- 40.8 45.6 %</t>
  </si>
  <si>
    <t>Emil Mürsəlov-                                                                                                                                                                                      emursalov@turanbank.az                                                                                                                                                              contact number                                                                                                                                                                                                      (+994 12) 510 79 11/22</t>
  </si>
  <si>
    <t>Emil Mürsəlov-                                                                                                                                                                                      emursalov@turanbank.az                                                                                                                                                                              əlaqə nömrəsi                                                                                                                                                                                                        (+994 12) 510 79 11/22</t>
  </si>
  <si>
    <t xml:space="preserve">Emil Mursalov-                                                                                                                                                                                      emursalov@turanbank.az                                                                                                                                                                                                                                                                                contact number                                                                                                                                                                                                                                                                                                (+994 12) 510 79 11/22                                </t>
  </si>
  <si>
    <t>Emil Mursalov-                                                                                                                                                                                      emursalov@turanbank.az                                                                                                                                                                               əlaqə nömrəsi                                                                                                                                                                                                        (+994 12) 510 79 11/22</t>
  </si>
  <si>
    <t>Kanan Hasanov                                                                                                                                                                                                                         hasanov.kenan@bank.az                                                                                                                                                                                 contact number                                                                                                                                                                                                                  (+994 12) 499 70 00</t>
  </si>
  <si>
    <t xml:space="preserve">Kanan Hasanov                                                                                                                                                                                                                         hasanov.kenan@bank.az                                                                                                                                                                                   contact number                                                                                                                                                                                                                  (+994 12) 499 70 00             </t>
  </si>
  <si>
    <t xml:space="preserve">Kanan Hasanov                                                                                                                                                                                                                         hasanov.kenan@bank.az                 əlaqə nömrəsi                                                                                                                                                                                                                                                                                                                                                                                                (+994 12) 499 70 00    </t>
  </si>
  <si>
    <t xml:space="preserve">Kanan Hasanov                                                                                                                                                                                                                         hasanov.kenan@bank.az                  əlaqə nömrəsi                                                                                                                                                                                                                                                                                                                                                                                                (+994 12) 499 70 00    </t>
  </si>
  <si>
    <t>Balakən, Ganja, Sheki,Shemkir, Delimemedli and Qazakh filiallari</t>
  </si>
  <si>
    <t>Elchin Mammadov                                                                                                                                                                                                 mammadov.e@nbcbank.az                                                                                                                                                                            contact number                               (+994 12) 5664646/5140128/86</t>
  </si>
  <si>
    <t>Elchin Mammadov                                                                                                                                                                                                 mammadov.e@nbcbank.az                                                                                                                                                                            contact number                                                                                             5664646/5140128/86</t>
  </si>
  <si>
    <t>Elçin Məmmədov                                                                                                                                                                                                   email: mammadov.e@nbcbank.az                                                                                                                                                                            əlaqə nömrəsi                                 5664646/5140128/86</t>
  </si>
  <si>
    <t>Elçin Məmmədov                                                                                                                                                                                                   email: mammadov.e@nbcbank.az                                                                                                                                                                            əlaqə nömrəsi                                                                                                                                                                                                                                    5664646/5140128/86</t>
  </si>
  <si>
    <t>Ikhtiyar Aliyev                                                                                                                                                                               komak_ki@mail.ru                                                                                                                                                                                                          contact number(+994 12) 5983030</t>
  </si>
  <si>
    <t>İxtiyar Əliyev                                                                                                                                                                               komak_ki@mail.ru                                                                                                                                                                                                          contact number(+994 12) 5983030</t>
  </si>
  <si>
    <t>Sevda Mustafayeva     sevda.mustafayeva@parabank.az                                                                                                                                                                              contact number                                (+994 12)447 10 00</t>
  </si>
  <si>
    <t>Sevda Mustafayeva     sevda.mustafayeva@parabank.az                                                                                                                                                                                            contact number                                                                                                                                                                                                              (+994 12)447 10 00</t>
  </si>
  <si>
    <t>Sevda Mustafayeva     sevda.mustafayeva@parabank.az                                                                                                                                                                                                                                                        əlaqə nomrəsi                                                                                                                                                                                                                                                                                                                                                                                                       (+994 12)447 10 00</t>
  </si>
  <si>
    <t>Sevda Mustafayeva     sevda.mustafayeva@parabank.az                                                                                                                                                                                                                                            əlaqə nomrəsi                                                                                                                                                                                                                                                                                                                                                                                                       (+994 12)447 10 00</t>
  </si>
  <si>
    <t>Andrew Pospielovsky,                                                                                                                                                                                                                                                                                                   General Manager                                                                                                                                                                                                                                                                                                    ap@accessbank.az                                                                                                                                                                                                                                              nadejda.huseynova@accessbank.az                                                                                                                                                                                                                                          contact number                                                                                                                                                                                                                                                                                 (+994 12) 493 07 26</t>
  </si>
  <si>
    <t>Andrew Pospielovsky,                                                                                                                                                                                                                           General Manager                                                                                                                                                                                                         ap@accessbank.az                                                                                                                                                                                                   nadejda.huseynova@accessbank.az                                                                                                                                                                                                                                  contact number                                                                                                                                                                                                             (+994 12) 493 07 26</t>
  </si>
  <si>
    <t>Andryu Pospielovski,                                                                                                                                                                                                                           Baş Direktor                                                                                                                                                                                                        ap@accessbank.az                                                                                                                                                                                                   nadejda.huseynova@accessbank.az                                                                                                                                                                                                                                             əlaqə nömrəsi                                                                                                                                                                                                      (+994 12) 493 07 26</t>
  </si>
  <si>
    <t>Endryu Pospielovski,                                                                                                                                                                                                                           Baş Direktor                                                                                                                                                                                                        ap@accessbank.az                                                                                                                                                                                                   nadejda.huseynova@accessbank.az                                                                                                                                                                                                                                       əlaqə nömrəsi                                                                                                                                                                                                      (+994 12) 493 07 26</t>
  </si>
  <si>
    <t xml:space="preserve">Contact person: Member Relations Coordinator </t>
  </si>
  <si>
    <t>member_services@amfa.az</t>
  </si>
  <si>
    <t>Əlaqələndirici şəxs :Üzvlərlə Əlaqələr üzrə kordinator</t>
  </si>
  <si>
    <t>məhsulun növündən asılı olaraq orta kredit məbləği 1.5% faiz</t>
  </si>
  <si>
    <t>2 filial Bakının mərkəzində, 2 xidmət mərkəzi Sumgayit və Lokbatanda</t>
  </si>
  <si>
    <t xml:space="preserve">AZN 1,000-200,000 (Biznes: Mikro and SMEkreditləri), AZN10,000-AZN100,000 (Resedential RE), AZN300-AZN50,000 (fərdi, səyahət, tələbə, non-collateralized, istehlak ,ev təmiri kreditləri);                                                     </t>
  </si>
  <si>
    <t>Retail  -$250-$1244</t>
  </si>
  <si>
    <t xml:space="preserve">Group </t>
  </si>
  <si>
    <t>Retail -4-12 month</t>
  </si>
  <si>
    <t>Agdam &amp; Bilesuvar</t>
  </si>
  <si>
    <t>Pərakəndə -$498-$1244</t>
  </si>
  <si>
    <t xml:space="preserve">Qrup </t>
  </si>
  <si>
    <t>Pərakəndə -8-12 ay</t>
  </si>
  <si>
    <t xml:space="preserve">Ağdam &amp; Biləsuvar </t>
  </si>
  <si>
    <t>32 filial</t>
  </si>
  <si>
    <t xml:space="preserve"> yearly 6%-30 %</t>
  </si>
  <si>
    <t>illik 6 %-30%</t>
  </si>
  <si>
    <t>Bakı,Gəncə,Ağstafa,Sumqayıt,Qazax,Samux, Тоvuz, Zaqatala, Gədəbəy, Qax, Qəbələ, İsmayıllı, Xaçmaz, Qusar, Quba, Lənkəran</t>
  </si>
  <si>
    <t>Baku, Ganja, Agstafa, Sumqayit, Gazax, Samukh, Tovuz, Zagatala, Gadabay, Qakh, Gabala, Lankaran</t>
  </si>
  <si>
    <t>2 branches in the downtown of Baku and 2 representative offices in Sumgayit and Lokbatan</t>
  </si>
  <si>
    <t>average 1.5% depending on type of loan product</t>
  </si>
  <si>
    <t xml:space="preserve">AZN 1,000-200,000 (Business: Micro and SME loans), AZN10,000-AZN100,000 (Resedential RE), AZN300-AZN50,000 (personal/travel/ student/non-collateralized, consumer, home equity loans); </t>
  </si>
  <si>
    <t>Orkhan Mansurov orkhan.mansurov@azercredit.az contact number                                (+994 12) 597 48 17 / 18</t>
  </si>
  <si>
    <t>Orkhan Mansurov orkhan.mansurov@azercredit.az   contact number                                                  (+994 12) 597 48 17 / 18</t>
  </si>
  <si>
    <t>Orkhan Mansurov orkhan.mansurov@azercredit.az b                     contact number                                                 (+994 12) 597 48 17 / 18</t>
  </si>
  <si>
    <t>Orkhan Mansurov orkhan.mansurov@azercredit.az                                               contact number                                                      (+994 12) 597 48 17 / 18</t>
  </si>
  <si>
    <t>Balakan,  Ganja, Sheki,Shemkir, Delimemedli and Qazakh branches</t>
  </si>
  <si>
    <t xml:space="preserve">Ganja, Goygol Dashkesen, Samikh Goranboy,Shemkir, Gedebey, Tovuz, Aghstafa, Gazax, Sheki, Oguz, Gabala, Balakan, Zaqatala and Qax </t>
  </si>
  <si>
    <t>Balakən, Ganja, Goygol Dashkesen, Samux, Goranboy,Şəmkir, Gədəbəy, Tovuz, Aghstafa, Qazax, Şəki, Oguz, Gəbələ, Zaqatala, Qax</t>
  </si>
  <si>
    <t>Jamila Aliyeva</t>
  </si>
  <si>
    <t>Mugan Bank</t>
  </si>
  <si>
    <t>Muğan Bank</t>
  </si>
  <si>
    <t>$250-$1875</t>
  </si>
  <si>
    <r>
      <t>1.</t>
    </r>
    <r>
      <rPr>
        <sz val="9"/>
        <rFont val="Times ROCH (AzLat)"/>
        <family val="1"/>
        <charset val="204"/>
      </rPr>
      <t xml:space="preserve"> </t>
    </r>
    <r>
      <rPr>
        <sz val="9"/>
        <rFont val="Times New Roman"/>
        <family val="1"/>
        <charset val="204"/>
      </rPr>
      <t>Mine victims and theire family members -3% monthly</t>
    </r>
    <r>
      <rPr>
        <sz val="9"/>
        <rFont val="Times ROCH (AzLat)"/>
        <family val="1"/>
        <charset val="204"/>
      </rPr>
      <t xml:space="preserve">  (declining)                         </t>
    </r>
    <r>
      <rPr>
        <b/>
        <sz val="9"/>
        <rFont val="Times ROCH (AzLat)"/>
        <charset val="204"/>
      </rPr>
      <t>2</t>
    </r>
    <r>
      <rPr>
        <sz val="9"/>
        <rFont val="Times ROCH (AzLat)"/>
        <family val="1"/>
        <charset val="204"/>
      </rPr>
      <t xml:space="preserve">.Repeated clients-3,33%            3. </t>
    </r>
    <r>
      <rPr>
        <sz val="9"/>
        <rFont val="Times ROCH (AzLat)"/>
        <charset val="204"/>
      </rPr>
      <t>New clients qroup</t>
    </r>
    <r>
      <rPr>
        <sz val="9"/>
        <rFont val="Times ROCH (AzLat)"/>
        <family val="1"/>
        <charset val="204"/>
      </rPr>
      <t xml:space="preserve">-3,5% (declining) </t>
    </r>
  </si>
  <si>
    <t>6-18 month</t>
  </si>
  <si>
    <t>250 AZN-1875 AZN</t>
  </si>
  <si>
    <t>1. Mina və partlamamış hərbi sursatlardan zərərçəkmiş, eləcə də bu təsirə məruz qalan şəxslər və onların ailə üzvləri -3% (azalan) 2. Təkrar müştəri qrupları  -3,33%.Yeni müştəri qrupları üzrə     -3,5% (azalan)</t>
  </si>
  <si>
    <t>6-18ay</t>
  </si>
  <si>
    <t>Orxan Abdullayev                                                                                                                                                     orxan.abdullayev@royalbank.az                                                                                                                                                                    contact number                                                                                                                                                                                                                                               (+994 12) 510 78 37</t>
  </si>
  <si>
    <t>Simon Bartlett – Icraçı Direktor
e-mail:  simon.bartlett@viator-az.org                                                                                                                                                                                                                                                    044-222-09-81                                                                                                                                                                                                                                                                                                  zeynab.ibragimova@viator-az.org                                                                                                                                                                                                                                                  tel: 022-57-00-39</t>
  </si>
  <si>
    <t xml:space="preserve">2.60Ganja, 2.55% Shemkir,2.55% Gazax filialları),3% 2.80%, Sheki, 2.9%, Daliməmmədli, 2.80% Balaken </t>
  </si>
  <si>
    <t>15 branches and 7 sub-branches</t>
  </si>
  <si>
    <t>15filial,7 sub filial</t>
  </si>
  <si>
    <t>3- 36 amonth</t>
  </si>
  <si>
    <t xml:space="preserve">500$-$10000 </t>
  </si>
  <si>
    <t>3-36 aylıq</t>
  </si>
  <si>
    <t>Retail-3.67-3.75% monthly declining</t>
  </si>
  <si>
    <t>Pərakəndə biznes krediti -3.67-3.75% aylıq azalan</t>
  </si>
  <si>
    <t>Abbasov Elnur, e.abbasov@muganbank.az   tel: 933</t>
  </si>
  <si>
    <t>MUĞANBANK</t>
  </si>
  <si>
    <t>Mikro - $300 - $20000                     Kiçik həcmli kreditlər &gt; $100000      SME kreditlər - &gt; $700000               İri həcmli kreditlər &lt; $700000</t>
  </si>
  <si>
    <t>0.68%-3%</t>
  </si>
  <si>
    <t>3-84 ay</t>
  </si>
  <si>
    <t>30 filial, 2 şöbə</t>
  </si>
  <si>
    <r>
      <t>Bakı</t>
    </r>
    <r>
      <rPr>
        <sz val="9"/>
        <rFont val="Arial"/>
        <family val="2"/>
        <charset val="204"/>
      </rPr>
      <t>, Abşeron, Sumqayit, Gəncə, Mingəçevir, Masallı, Lənkəran, Quba, Göranboy, Biləsuvar, İsmayıllı.</t>
    </r>
  </si>
  <si>
    <t>Mikro - $300 - $20000                     small size credits&gt; $100000      SME credits - &gt; $700000               big size crdits &lt; $700000</t>
  </si>
  <si>
    <t>3-84 months</t>
  </si>
  <si>
    <t>30 branches, 2 departments</t>
  </si>
  <si>
    <r>
      <t>Bakı</t>
    </r>
    <r>
      <rPr>
        <sz val="9"/>
        <rFont val="Arial"/>
        <family val="2"/>
        <charset val="204"/>
      </rPr>
      <t>, Abşeron, Sumqayit, Ganja, Mingechevir, Masallı, Lankaran, Guba, Goranboy, Bilasuvar, Ismayıllı.</t>
    </r>
  </si>
  <si>
    <t>MUGANBANK</t>
  </si>
  <si>
    <t>12branches</t>
  </si>
  <si>
    <t>12filial</t>
  </si>
  <si>
    <r>
      <rPr>
        <sz val="10"/>
        <rFont val="Times New Roman"/>
        <family val="1"/>
      </rPr>
      <t>Baku (2),</t>
    </r>
    <r>
      <rPr>
        <sz val="10"/>
        <rFont val="Times New Roman"/>
        <family val="1"/>
        <charset val="204"/>
      </rPr>
      <t xml:space="preserve"> Sumqayit, Garadag, Imishli, Saatli, Agcabedi, Sabirabad, Mingechevir, Yevlakh, Agdash, Goranboy,Ter-Ter, Ganja (2), Gazakh,  Shemkir, Göy - Göl , Horadiz, Fizuli, Beylagan, Bala - Bahmanli, Bilesuvar, Goycay</t>
    </r>
  </si>
  <si>
    <r>
      <rPr>
        <sz val="10"/>
        <rFont val="Arial"/>
        <family val="2"/>
      </rPr>
      <t>Bakı (2),</t>
    </r>
    <r>
      <rPr>
        <sz val="10"/>
        <rFont val="Arial"/>
        <family val="2"/>
        <charset val="204"/>
      </rPr>
      <t xml:space="preserve"> Sumqayit, Qaradağ, Imişli, Saatli, Agcabədi, Sabirabad, Mingəçevir, Yevlax, Agdaş, Goranboy,Ter-Ter,  Gəncə (2), Göy - Göl, Horadiz, Qazakh,  Shəmkir, Fizuli,Beylagan, Bala - Bəhmənli, Biləsuvar, Göyçay</t>
    </r>
  </si>
  <si>
    <t>FINCA AZERBAIJAN, NBCO</t>
  </si>
  <si>
    <t>FİNANS TEXNOLOJI, BOKT</t>
  </si>
  <si>
    <t>FINANCE INVEST(former Komak Credit ,NBCO</t>
  </si>
  <si>
    <t>FINCA Azərbaycan,BOKT</t>
  </si>
  <si>
    <t>January 31, 2012</t>
  </si>
  <si>
    <t xml:space="preserve">     Yanvar 31, 2012</t>
  </si>
  <si>
    <t>Majid Asadov- m.asadov@kredaqro.com                                                                                                                                                                                                       Dovlat Dovlatov - d.dovlatov@kredaqro.com                                                                                                                                                                                                                                                                                                                                                                                                 contact number                                                                                                                                                                                                          (+994 12) 441 21 34 / 1502</t>
  </si>
  <si>
    <t>Sunbranches:4
Branches:29</t>
  </si>
  <si>
    <r>
      <rPr>
        <u/>
        <sz val="9"/>
        <rFont val="Times New Roman"/>
        <family val="1"/>
        <charset val="204"/>
      </rPr>
      <t>Baku, Sumqayit, Absheron, Guba, Xachmaz</t>
    </r>
    <r>
      <rPr>
        <sz val="9"/>
        <rFont val="Times New Roman"/>
        <family val="1"/>
        <charset val="204"/>
      </rPr>
      <t>, Gusar, Siyazan, Devechi,</t>
    </r>
    <r>
      <rPr>
        <u/>
        <sz val="9"/>
        <rFont val="Times New Roman"/>
        <family val="1"/>
        <charset val="204"/>
      </rPr>
      <t xml:space="preserve"> Mingachevir, Goychay</t>
    </r>
    <r>
      <rPr>
        <sz val="9"/>
        <rFont val="Times New Roman"/>
        <family val="1"/>
        <charset val="204"/>
      </rPr>
      <t>, Saatli,</t>
    </r>
    <r>
      <rPr>
        <u/>
        <sz val="9"/>
        <rFont val="Times New Roman"/>
        <family val="1"/>
        <charset val="204"/>
      </rPr>
      <t xml:space="preserve"> Sabirabad</t>
    </r>
    <r>
      <rPr>
        <sz val="9"/>
        <rFont val="Times New Roman"/>
        <family val="1"/>
        <charset val="204"/>
      </rPr>
      <t xml:space="preserve">, </t>
    </r>
    <r>
      <rPr>
        <u/>
        <sz val="9"/>
        <rFont val="Times New Roman"/>
        <family val="1"/>
        <charset val="204"/>
      </rPr>
      <t>Yevlakh, Barda, Ganja, Astara, Masalli</t>
    </r>
    <r>
      <rPr>
        <sz val="9"/>
        <rFont val="Times New Roman"/>
        <family val="1"/>
        <charset val="204"/>
      </rPr>
      <t>, Lerik, Yardımli,</t>
    </r>
    <r>
      <rPr>
        <u/>
        <sz val="9"/>
        <rFont val="Times New Roman"/>
        <family val="1"/>
        <charset val="204"/>
      </rPr>
      <t xml:space="preserve"> Shamkir,</t>
    </r>
    <r>
      <rPr>
        <sz val="9"/>
        <rFont val="Times New Roman"/>
        <family val="1"/>
        <charset val="204"/>
      </rPr>
      <t xml:space="preserve"> Ismayilli, </t>
    </r>
    <r>
      <rPr>
        <u/>
        <sz val="9"/>
        <rFont val="Times New Roman"/>
        <family val="1"/>
        <charset val="204"/>
      </rPr>
      <t>Ali-Bayramli, Lankaran, Calilabad</t>
    </r>
    <r>
      <rPr>
        <sz val="9"/>
        <rFont val="Times New Roman"/>
        <family val="1"/>
        <charset val="204"/>
      </rPr>
      <t xml:space="preserve">, Zardab, Beylagan, Kurdamir, </t>
    </r>
    <r>
      <rPr>
        <u/>
        <sz val="9"/>
        <rFont val="Times New Roman"/>
        <family val="1"/>
        <charset val="204"/>
      </rPr>
      <t>Goranboy, Sheki, Zakatalla, Imishli, Qakh</t>
    </r>
  </si>
  <si>
    <t>sub filiallar:4
filiallar:29</t>
  </si>
  <si>
    <r>
      <rPr>
        <u/>
        <sz val="9"/>
        <rFont val="Times New Roman"/>
        <family val="1"/>
        <charset val="204"/>
      </rPr>
      <t>Bakı, Sumqayit, Absheron, Guba, Xachmaz</t>
    </r>
    <r>
      <rPr>
        <sz val="9"/>
        <rFont val="Times New Roman"/>
        <family val="1"/>
        <charset val="204"/>
      </rPr>
      <t>, Gusar, Siyazan, Devechi,</t>
    </r>
    <r>
      <rPr>
        <u/>
        <sz val="9"/>
        <rFont val="Times New Roman"/>
        <family val="1"/>
        <charset val="204"/>
      </rPr>
      <t xml:space="preserve"> Mingachevir, Goychay</t>
    </r>
    <r>
      <rPr>
        <sz val="9"/>
        <rFont val="Times New Roman"/>
        <family val="1"/>
        <charset val="204"/>
      </rPr>
      <t xml:space="preserve">, Saatli, Sabirabad, </t>
    </r>
    <r>
      <rPr>
        <u/>
        <sz val="9"/>
        <rFont val="Times New Roman"/>
        <family val="1"/>
        <charset val="204"/>
      </rPr>
      <t>Yevlakh, Barda, Ganja, Astara, Masalli</t>
    </r>
    <r>
      <rPr>
        <sz val="9"/>
        <rFont val="Times New Roman"/>
        <family val="1"/>
        <charset val="204"/>
      </rPr>
      <t>, Lerik, Yardımli,</t>
    </r>
    <r>
      <rPr>
        <u/>
        <sz val="9"/>
        <rFont val="Times New Roman"/>
        <family val="1"/>
        <charset val="204"/>
      </rPr>
      <t xml:space="preserve"> Shamkir,</t>
    </r>
    <r>
      <rPr>
        <sz val="9"/>
        <rFont val="Times New Roman"/>
        <family val="1"/>
        <charset val="204"/>
      </rPr>
      <t xml:space="preserve"> Ismayilli, </t>
    </r>
    <r>
      <rPr>
        <u/>
        <sz val="9"/>
        <rFont val="Times New Roman"/>
        <family val="1"/>
        <charset val="204"/>
      </rPr>
      <t>Ali-Bayramli, Lankaran, Calilabad</t>
    </r>
    <r>
      <rPr>
        <sz val="9"/>
        <rFont val="Times New Roman"/>
        <family val="1"/>
        <charset val="204"/>
      </rPr>
      <t xml:space="preserve">, Zardab, Beylagan, Kurdamir, </t>
    </r>
    <r>
      <rPr>
        <u/>
        <sz val="9"/>
        <rFont val="Times New Roman"/>
        <family val="1"/>
        <charset val="204"/>
      </rPr>
      <t>Goranboy, Sheki, Zakatalla, Imishli,Qax</t>
    </r>
  </si>
  <si>
    <t>30,93%</t>
  </si>
  <si>
    <t>1,04%</t>
  </si>
  <si>
    <t>28 branches and 32 sub-branches</t>
  </si>
  <si>
    <t>28filial and 32 sub-filiallar</t>
  </si>
  <si>
    <t>16,6%</t>
  </si>
  <si>
    <t>0,07%</t>
  </si>
  <si>
    <t>1,90%</t>
  </si>
  <si>
    <t>2,30%</t>
  </si>
  <si>
    <t>26 offices</t>
  </si>
  <si>
    <t>22,07%</t>
  </si>
  <si>
    <t>MOLBULAK,NBCO</t>
  </si>
  <si>
    <t>Molbulak,NBCO</t>
  </si>
  <si>
    <t>Molbulak, BOKT</t>
  </si>
  <si>
    <t>0,9%</t>
  </si>
  <si>
    <t>MOLBULAK, NBCO</t>
  </si>
  <si>
    <t>MOLBULAK, BOKT</t>
  </si>
  <si>
    <t xml:space="preserve">Qrup Sahibkar кrеditi $250-$640; Qrup Heyvandarlıq krediti  $250-$640;Qrup zirvə krediti $770- $1280; Fərdi  kreditlər $375-$1280, İşçi krediti  $640  - İşçinin İllik əmək haqqı fondunun 50% həcmində </t>
  </si>
  <si>
    <t>Qrup Sahibkar кrеditi, Qrup Heyvandarlıq krediti (ilk 2 ay gözləmə müddəti olmaqla), Qrup zirvə krediti , Fərdi istehlak krediti - 4% аzаlаn;  İşçi krediti 1.5% azalan</t>
  </si>
  <si>
    <t>Qrup Sahibkar кrеditi  4-12 ay; Qrup Heyvandarlıq krediti 6-12 ay; Qrup zirvə krediti  6 -12 ay;   Fərdi kredit 6 -18 ay; İşçi krediti 8 -24 ay</t>
  </si>
  <si>
    <t>8,28%</t>
  </si>
  <si>
    <t>5,569,09</t>
  </si>
  <si>
    <t>9,66%</t>
  </si>
  <si>
    <t>6,33%</t>
  </si>
  <si>
    <t>2,58%</t>
  </si>
  <si>
    <t>26 ofis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</si>
</sst>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164" formatCode="&quot;$&quot;#,##0_);[Red]\(&quot;$&quot;#,##0\)"/>
    <numFmt numFmtId="165" formatCode="&quot;$&quot;#,##0"/>
    <numFmt numFmtId="166" formatCode="[$-809]d\ mmmm\ yyyy;@"/>
    <numFmt numFmtId="167" formatCode="[$-409]mmmm\-yy;@"/>
    <numFmt numFmtId="168" formatCode="#,##0.0"/>
    <numFmt numFmtId="169" formatCode="[$$-409]#,##0"/>
    <numFmt numFmtId="170" formatCode="&quot;$&quot;#,##0;[Red]&quot;$&quot;#,##0"/>
    <numFmt numFmtId="171" formatCode="[$$-409]#,##0;[Red][$$-409]#,##0"/>
    <numFmt numFmtId="172" formatCode="0.0%"/>
    <numFmt numFmtId="173" formatCode="[$$-409]#,##0_ ;\-[$$-409]#,##0\ "/>
    <numFmt numFmtId="174" formatCode="0.000%"/>
  </numFmts>
  <fonts count="50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i/>
      <u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15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4"/>
      <name val="Arial"/>
      <family val="2"/>
      <charset val="204"/>
    </font>
    <font>
      <i/>
      <u/>
      <sz val="10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u/>
      <sz val="9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u/>
      <sz val="9"/>
      <color indexed="12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ROCH (AzLat)"/>
      <family val="1"/>
      <charset val="204"/>
    </font>
    <font>
      <sz val="9"/>
      <name val="Arial Az Lat"/>
      <family val="2"/>
      <charset val="204"/>
    </font>
    <font>
      <u/>
      <sz val="9"/>
      <name val="Arial Az Lat"/>
      <family val="2"/>
      <charset val="204"/>
    </font>
    <font>
      <sz val="9"/>
      <color indexed="10"/>
      <name val="Arial Az Lat"/>
      <family val="2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Arial Az Lat"/>
      <family val="2"/>
      <charset val="204"/>
    </font>
    <font>
      <b/>
      <u/>
      <sz val="9"/>
      <name val="Arial Az Lat"/>
      <family val="2"/>
      <charset val="204"/>
    </font>
    <font>
      <i/>
      <sz val="9"/>
      <name val="Arial Az Lat"/>
      <family val="2"/>
      <charset val="204"/>
    </font>
    <font>
      <b/>
      <i/>
      <sz val="9"/>
      <name val="Arial Az Lat"/>
      <family val="2"/>
      <charset val="204"/>
    </font>
    <font>
      <u/>
      <sz val="9"/>
      <color indexed="12"/>
      <name val="Arial Az Lat"/>
      <family val="2"/>
      <charset val="204"/>
    </font>
    <font>
      <sz val="9"/>
      <name val="Arial Az Lat"/>
    </font>
    <font>
      <b/>
      <sz val="9"/>
      <name val="Arial Az Lat"/>
    </font>
    <font>
      <sz val="10"/>
      <name val="Arial"/>
      <family val="2"/>
    </font>
    <font>
      <sz val="9"/>
      <name val="Arial Cyr"/>
      <family val="2"/>
      <charset val="204"/>
    </font>
    <font>
      <sz val="10"/>
      <name val="Arial"/>
    </font>
    <font>
      <b/>
      <sz val="9"/>
      <name val="Times ROCH (AzLat)"/>
      <charset val="204"/>
    </font>
    <font>
      <sz val="9"/>
      <name val="Times ROCH (AzLat)"/>
      <charset val="204"/>
    </font>
    <font>
      <sz val="10"/>
      <name val="Times New Roman"/>
      <family val="1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vertical="justify" wrapText="1"/>
    </xf>
    <xf numFmtId="0" fontId="4" fillId="0" borderId="1" xfId="0" applyFont="1" applyBorder="1" applyAlignment="1">
      <alignment vertical="justify" wrapText="1"/>
    </xf>
    <xf numFmtId="0" fontId="3" fillId="0" borderId="0" xfId="1" applyBorder="1" applyAlignment="1" applyProtection="1">
      <alignment horizontal="center"/>
    </xf>
    <xf numFmtId="0" fontId="16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vertical="justify" wrapText="1"/>
    </xf>
    <xf numFmtId="0" fontId="11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justify" wrapText="1"/>
    </xf>
    <xf numFmtId="3" fontId="0" fillId="0" borderId="0" xfId="0" applyNumberForma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17" fontId="5" fillId="0" borderId="0" xfId="0" applyNumberFormat="1" applyFont="1" applyBorder="1"/>
    <xf numFmtId="0" fontId="9" fillId="0" borderId="0" xfId="0" applyFont="1" applyAlignment="1"/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Fill="1"/>
    <xf numFmtId="9" fontId="9" fillId="0" borderId="0" xfId="0" applyNumberFormat="1" applyFont="1" applyAlignment="1"/>
    <xf numFmtId="9" fontId="4" fillId="0" borderId="0" xfId="0" applyNumberFormat="1" applyFont="1" applyBorder="1"/>
    <xf numFmtId="9" fontId="0" fillId="0" borderId="0" xfId="0" applyNumberFormat="1"/>
    <xf numFmtId="9" fontId="11" fillId="0" borderId="0" xfId="0" applyNumberFormat="1" applyFont="1" applyAlignment="1">
      <alignment wrapText="1"/>
    </xf>
    <xf numFmtId="3" fontId="11" fillId="0" borderId="0" xfId="0" applyNumberFormat="1" applyFont="1" applyAlignment="1">
      <alignment wrapText="1"/>
    </xf>
    <xf numFmtId="3" fontId="9" fillId="0" borderId="0" xfId="0" applyNumberFormat="1" applyFont="1" applyAlignment="1"/>
    <xf numFmtId="3" fontId="4" fillId="0" borderId="0" xfId="0" applyNumberFormat="1" applyFont="1" applyBorder="1"/>
    <xf numFmtId="0" fontId="0" fillId="2" borderId="0" xfId="0" applyFill="1"/>
    <xf numFmtId="0" fontId="4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165" fontId="0" fillId="0" borderId="0" xfId="0" applyNumberFormat="1"/>
    <xf numFmtId="165" fontId="11" fillId="0" borderId="0" xfId="0" applyNumberFormat="1" applyFont="1" applyAlignment="1">
      <alignment wrapText="1"/>
    </xf>
    <xf numFmtId="165" fontId="12" fillId="0" borderId="0" xfId="0" applyNumberFormat="1" applyFont="1" applyAlignment="1">
      <alignment horizontal="center" wrapText="1"/>
    </xf>
    <xf numFmtId="165" fontId="13" fillId="0" borderId="0" xfId="0" applyNumberFormat="1" applyFont="1" applyAlignment="1">
      <alignment wrapText="1"/>
    </xf>
    <xf numFmtId="165" fontId="13" fillId="0" borderId="0" xfId="0" applyNumberFormat="1" applyFont="1" applyBorder="1" applyAlignment="1">
      <alignment wrapText="1"/>
    </xf>
    <xf numFmtId="165" fontId="9" fillId="0" borderId="0" xfId="0" applyNumberFormat="1" applyFont="1" applyAlignment="1"/>
    <xf numFmtId="165" fontId="4" fillId="0" borderId="0" xfId="0" applyNumberFormat="1" applyFont="1" applyBorder="1"/>
    <xf numFmtId="165" fontId="5" fillId="0" borderId="0" xfId="0" applyNumberFormat="1" applyFont="1" applyBorder="1"/>
    <xf numFmtId="165" fontId="8" fillId="0" borderId="0" xfId="0" applyNumberFormat="1" applyFont="1" applyBorder="1"/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/>
    <xf numFmtId="0" fontId="9" fillId="0" borderId="0" xfId="0" applyFont="1" applyBorder="1" applyAlignment="1"/>
    <xf numFmtId="166" fontId="5" fillId="0" borderId="0" xfId="0" applyNumberFormat="1" applyFont="1" applyBorder="1"/>
    <xf numFmtId="15" fontId="4" fillId="0" borderId="0" xfId="0" applyNumberFormat="1" applyFont="1" applyBorder="1"/>
    <xf numFmtId="0" fontId="3" fillId="0" borderId="0" xfId="1" applyBorder="1" applyAlignment="1" applyProtection="1"/>
    <xf numFmtId="165" fontId="17" fillId="0" borderId="0" xfId="1" applyNumberFormat="1" applyFont="1" applyAlignment="1" applyProtection="1"/>
    <xf numFmtId="165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3" fontId="4" fillId="0" borderId="1" xfId="0" applyNumberFormat="1" applyFont="1" applyBorder="1" applyAlignment="1">
      <alignment vertical="justify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5" fontId="20" fillId="0" borderId="1" xfId="0" applyNumberFormat="1" applyFont="1" applyBorder="1" applyAlignment="1"/>
    <xf numFmtId="3" fontId="20" fillId="0" borderId="1" xfId="0" applyNumberFormat="1" applyFont="1" applyBorder="1" applyAlignment="1"/>
    <xf numFmtId="165" fontId="20" fillId="0" borderId="1" xfId="0" applyNumberFormat="1" applyFont="1" applyFill="1" applyBorder="1" applyAlignment="1"/>
    <xf numFmtId="3" fontId="20" fillId="0" borderId="1" xfId="0" applyNumberFormat="1" applyFont="1" applyFill="1" applyBorder="1" applyAlignment="1"/>
    <xf numFmtId="9" fontId="20" fillId="0" borderId="1" xfId="0" applyNumberFormat="1" applyFont="1" applyFill="1" applyBorder="1" applyAlignment="1"/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3" fontId="24" fillId="0" borderId="0" xfId="0" applyNumberFormat="1" applyFont="1" applyFill="1" applyAlignment="1">
      <alignment horizontal="left" vertical="top"/>
    </xf>
    <xf numFmtId="0" fontId="23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0" fontId="24" fillId="0" borderId="0" xfId="0" applyFont="1" applyFill="1"/>
    <xf numFmtId="0" fontId="23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167" fontId="25" fillId="0" borderId="0" xfId="0" applyNumberFormat="1" applyFont="1" applyFill="1" applyAlignment="1">
      <alignment horizontal="left"/>
    </xf>
    <xf numFmtId="0" fontId="26" fillId="0" borderId="0" xfId="1" applyFont="1" applyFill="1" applyBorder="1" applyAlignment="1" applyProtection="1">
      <alignment horizontal="left" vertical="top"/>
    </xf>
    <xf numFmtId="0" fontId="25" fillId="0" borderId="0" xfId="0" applyFont="1" applyFill="1"/>
    <xf numFmtId="0" fontId="23" fillId="0" borderId="0" xfId="0" applyFont="1" applyFill="1"/>
    <xf numFmtId="0" fontId="23" fillId="0" borderId="1" xfId="0" applyFont="1" applyFill="1" applyBorder="1" applyAlignment="1">
      <alignment horizontal="center" vertical="center"/>
    </xf>
    <xf numFmtId="0" fontId="26" fillId="0" borderId="0" xfId="1" applyFont="1" applyFill="1" applyAlignment="1" applyProtection="1"/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164" fontId="24" fillId="0" borderId="0" xfId="0" applyNumberFormat="1" applyFont="1" applyFill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left"/>
    </xf>
    <xf numFmtId="3" fontId="34" fillId="0" borderId="0" xfId="0" applyNumberFormat="1" applyFont="1" applyFill="1" applyAlignment="1">
      <alignment horizontal="left" vertical="top"/>
    </xf>
    <xf numFmtId="0" fontId="34" fillId="0" borderId="0" xfId="0" applyFont="1" applyFill="1"/>
    <xf numFmtId="0" fontId="34" fillId="0" borderId="0" xfId="0" applyFont="1" applyFill="1" applyAlignment="1">
      <alignment horizontal="left" vertical="top"/>
    </xf>
    <xf numFmtId="0" fontId="35" fillId="0" borderId="0" xfId="0" applyFont="1" applyFill="1" applyAlignment="1">
      <alignment horizontal="center"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horizontal="left" vertical="top"/>
    </xf>
    <xf numFmtId="0" fontId="35" fillId="0" borderId="0" xfId="0" applyFont="1" applyFill="1" applyAlignment="1">
      <alignment horizontal="left" vertical="top"/>
    </xf>
    <xf numFmtId="0" fontId="36" fillId="0" borderId="0" xfId="0" applyFont="1" applyFill="1" applyAlignment="1">
      <alignment horizontal="left" vertical="top"/>
    </xf>
    <xf numFmtId="0" fontId="30" fillId="0" borderId="0" xfId="0" applyFont="1" applyFill="1"/>
    <xf numFmtId="0" fontId="35" fillId="0" borderId="0" xfId="0" applyFont="1" applyFill="1" applyAlignment="1">
      <alignment vertical="top"/>
    </xf>
    <xf numFmtId="167" fontId="36" fillId="0" borderId="0" xfId="0" applyNumberFormat="1" applyFont="1" applyFill="1" applyAlignment="1">
      <alignment horizontal="left" vertical="top"/>
    </xf>
    <xf numFmtId="0" fontId="37" fillId="0" borderId="0" xfId="0" applyFont="1" applyFill="1" applyAlignment="1">
      <alignment horizontal="left" vertical="top"/>
    </xf>
    <xf numFmtId="3" fontId="31" fillId="0" borderId="0" xfId="0" applyNumberFormat="1" applyFont="1" applyFill="1" applyAlignment="1">
      <alignment horizontal="left" vertical="top" wrapText="1"/>
    </xf>
    <xf numFmtId="0" fontId="38" fillId="0" borderId="0" xfId="0" applyFont="1" applyFill="1" applyAlignment="1">
      <alignment vertical="top"/>
    </xf>
    <xf numFmtId="14" fontId="38" fillId="0" borderId="0" xfId="0" applyNumberFormat="1" applyFont="1" applyFill="1" applyAlignment="1">
      <alignment horizontal="left" vertical="top"/>
    </xf>
    <xf numFmtId="0" fontId="39" fillId="0" borderId="0" xfId="1" applyFont="1" applyFill="1" applyAlignment="1" applyProtection="1">
      <alignment horizontal="left" vertical="top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vertical="top" wrapText="1"/>
    </xf>
    <xf numFmtId="3" fontId="30" fillId="0" borderId="1" xfId="0" applyNumberFormat="1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35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0" fontId="32" fillId="0" borderId="0" xfId="0" applyFont="1" applyFill="1" applyAlignment="1">
      <alignment horizontal="left" vertical="top" wrapText="1"/>
    </xf>
    <xf numFmtId="0" fontId="35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vertical="top" wrapText="1"/>
    </xf>
    <xf numFmtId="0" fontId="35" fillId="0" borderId="0" xfId="0" applyFont="1" applyFill="1" applyAlignment="1">
      <alignment horizontal="left" vertical="top" wrapText="1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vertical="top"/>
    </xf>
    <xf numFmtId="0" fontId="37" fillId="0" borderId="0" xfId="0" applyFont="1" applyFill="1"/>
    <xf numFmtId="0" fontId="24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left" vertical="top" wrapText="1"/>
    </xf>
    <xf numFmtId="3" fontId="35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left" vertical="top" wrapText="1"/>
    </xf>
    <xf numFmtId="3" fontId="29" fillId="0" borderId="1" xfId="0" applyNumberFormat="1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3" fontId="24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vertical="top" wrapText="1"/>
    </xf>
    <xf numFmtId="17" fontId="24" fillId="0" borderId="1" xfId="0" applyNumberFormat="1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vertical="top" wrapText="1"/>
    </xf>
    <xf numFmtId="0" fontId="24" fillId="0" borderId="3" xfId="0" applyFont="1" applyFill="1" applyBorder="1" applyAlignment="1">
      <alignment horizontal="left" vertical="top" wrapText="1"/>
    </xf>
    <xf numFmtId="0" fontId="24" fillId="0" borderId="4" xfId="0" applyFont="1" applyFill="1" applyBorder="1" applyAlignment="1">
      <alignment horizontal="left" vertical="top" wrapText="1"/>
    </xf>
    <xf numFmtId="9" fontId="27" fillId="0" borderId="1" xfId="0" applyNumberFormat="1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top" wrapText="1"/>
    </xf>
    <xf numFmtId="9" fontId="27" fillId="0" borderId="1" xfId="0" applyNumberFormat="1" applyFont="1" applyFill="1" applyBorder="1" applyAlignment="1">
      <alignment horizontal="left" vertical="top" wrapText="1"/>
    </xf>
    <xf numFmtId="0" fontId="24" fillId="0" borderId="0" xfId="0" applyFont="1" applyFill="1" applyAlignment="1">
      <alignment vertical="top"/>
    </xf>
    <xf numFmtId="0" fontId="24" fillId="0" borderId="1" xfId="0" applyFont="1" applyFill="1" applyBorder="1" applyAlignment="1">
      <alignment vertical="top" wrapText="1"/>
    </xf>
    <xf numFmtId="0" fontId="24" fillId="0" borderId="4" xfId="0" applyFont="1" applyFill="1" applyBorder="1" applyAlignment="1">
      <alignment vertical="top" wrapText="1"/>
    </xf>
    <xf numFmtId="3" fontId="24" fillId="0" borderId="1" xfId="0" applyNumberFormat="1" applyFont="1" applyFill="1" applyBorder="1" applyAlignment="1">
      <alignment vertical="center" wrapText="1"/>
    </xf>
    <xf numFmtId="17" fontId="24" fillId="0" borderId="1" xfId="0" applyNumberFormat="1" applyFont="1" applyFill="1" applyBorder="1" applyAlignment="1">
      <alignment vertical="top" wrapText="1"/>
    </xf>
    <xf numFmtId="0" fontId="34" fillId="0" borderId="0" xfId="0" applyFont="1" applyFill="1" applyAlignment="1"/>
    <xf numFmtId="0" fontId="34" fillId="0" borderId="0" xfId="0" applyFont="1" applyFill="1" applyAlignment="1">
      <alignment vertical="top"/>
    </xf>
    <xf numFmtId="3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top" wrapText="1"/>
    </xf>
    <xf numFmtId="0" fontId="41" fillId="0" borderId="1" xfId="3" applyFont="1" applyFill="1" applyBorder="1" applyAlignment="1">
      <alignment horizontal="left" vertical="top" wrapText="1"/>
    </xf>
    <xf numFmtId="0" fontId="22" fillId="0" borderId="1" xfId="3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/>
    <xf numFmtId="3" fontId="0" fillId="0" borderId="0" xfId="0" applyNumberFormat="1" applyBorder="1"/>
    <xf numFmtId="0" fontId="0" fillId="0" borderId="0" xfId="0" applyBorder="1"/>
    <xf numFmtId="9" fontId="0" fillId="0" borderId="0" xfId="0" applyNumberFormat="1" applyBorder="1"/>
    <xf numFmtId="3" fontId="43" fillId="0" borderId="0" xfId="0" applyNumberFormat="1" applyFont="1" applyBorder="1" applyAlignment="1">
      <alignment horizontal="center" vertical="center" wrapText="1"/>
    </xf>
    <xf numFmtId="168" fontId="43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0" fontId="4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justify" wrapText="1"/>
    </xf>
    <xf numFmtId="0" fontId="4" fillId="0" borderId="1" xfId="0" applyNumberFormat="1" applyFont="1" applyFill="1" applyBorder="1" applyAlignment="1">
      <alignment vertical="justify" wrapText="1"/>
    </xf>
    <xf numFmtId="0" fontId="4" fillId="0" borderId="1" xfId="0" applyFont="1" applyBorder="1" applyAlignment="1">
      <alignment vertical="justify" wrapText="1" readingOrder="1"/>
    </xf>
    <xf numFmtId="0" fontId="4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justify"/>
    </xf>
    <xf numFmtId="0" fontId="21" fillId="0" borderId="1" xfId="0" applyFont="1" applyBorder="1" applyAlignment="1">
      <alignment horizontal="center"/>
    </xf>
    <xf numFmtId="0" fontId="4" fillId="0" borderId="1" xfId="1" applyFont="1" applyFill="1" applyBorder="1" applyAlignment="1" applyProtection="1">
      <alignment vertical="justify" wrapText="1"/>
    </xf>
    <xf numFmtId="0" fontId="24" fillId="0" borderId="1" xfId="2" applyFont="1" applyFill="1" applyBorder="1" applyAlignment="1">
      <alignment horizontal="left" vertical="top" wrapText="1"/>
    </xf>
    <xf numFmtId="0" fontId="24" fillId="0" borderId="1" xfId="2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justify" wrapText="1"/>
    </xf>
    <xf numFmtId="3" fontId="0" fillId="0" borderId="1" xfId="0" applyNumberForma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vertical="top" wrapText="1"/>
    </xf>
    <xf numFmtId="165" fontId="42" fillId="0" borderId="1" xfId="0" applyNumberFormat="1" applyFont="1" applyFill="1" applyBorder="1" applyAlignment="1">
      <alignment horizontal="center" vertical="center" wrapText="1"/>
    </xf>
    <xf numFmtId="3" fontId="42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165" fontId="3" fillId="0" borderId="0" xfId="1" applyNumberFormat="1" applyBorder="1" applyAlignment="1" applyProtection="1"/>
    <xf numFmtId="3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left" vertical="top" wrapText="1"/>
    </xf>
    <xf numFmtId="10" fontId="1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horizontal="left" vertical="top" wrapText="1"/>
    </xf>
    <xf numFmtId="9" fontId="42" fillId="0" borderId="1" xfId="0" applyNumberFormat="1" applyFont="1" applyFill="1" applyBorder="1" applyAlignment="1">
      <alignment horizontal="center" vertical="center" wrapText="1"/>
    </xf>
    <xf numFmtId="170" fontId="1" fillId="0" borderId="1" xfId="0" applyNumberFormat="1" applyFont="1" applyFill="1" applyBorder="1" applyAlignment="1">
      <alignment horizontal="center" vertical="center" wrapText="1"/>
    </xf>
    <xf numFmtId="165" fontId="42" fillId="4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1" fontId="1" fillId="0" borderId="1" xfId="0" applyNumberFormat="1" applyFont="1" applyBorder="1" applyAlignment="1">
      <alignment horizontal="center" vertical="center" wrapText="1"/>
    </xf>
    <xf numFmtId="3" fontId="42" fillId="4" borderId="1" xfId="0" applyNumberFormat="1" applyFont="1" applyFill="1" applyBorder="1" applyAlignment="1">
      <alignment horizontal="center" vertical="center" wrapText="1"/>
    </xf>
    <xf numFmtId="9" fontId="42" fillId="4" borderId="1" xfId="4" applyFont="1" applyFill="1" applyBorder="1" applyAlignment="1">
      <alignment horizontal="center" vertical="center" wrapText="1"/>
    </xf>
    <xf numFmtId="10" fontId="42" fillId="4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top"/>
    </xf>
    <xf numFmtId="0" fontId="37" fillId="0" borderId="1" xfId="0" applyFont="1" applyFill="1" applyBorder="1" applyAlignment="1">
      <alignment horizontal="left" vertical="top" wrapText="1"/>
    </xf>
    <xf numFmtId="0" fontId="30" fillId="4" borderId="1" xfId="0" applyFont="1" applyFill="1" applyBorder="1" applyAlignment="1">
      <alignment horizontal="left" vertical="top" wrapText="1"/>
    </xf>
    <xf numFmtId="3" fontId="24" fillId="4" borderId="1" xfId="0" applyNumberFormat="1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left" vertical="top" wrapText="1"/>
    </xf>
    <xf numFmtId="0" fontId="24" fillId="4" borderId="1" xfId="0" applyFont="1" applyFill="1" applyBorder="1" applyAlignment="1">
      <alignment vertical="center" wrapText="1"/>
    </xf>
    <xf numFmtId="0" fontId="33" fillId="4" borderId="1" xfId="0" applyFont="1" applyFill="1" applyBorder="1" applyAlignment="1">
      <alignment horizontal="left" vertical="top" wrapText="1"/>
    </xf>
    <xf numFmtId="0" fontId="33" fillId="4" borderId="1" xfId="0" applyFont="1" applyFill="1" applyBorder="1" applyAlignment="1">
      <alignment vertical="top" wrapText="1"/>
    </xf>
    <xf numFmtId="0" fontId="23" fillId="0" borderId="1" xfId="2" applyFont="1" applyFill="1" applyBorder="1" applyAlignment="1">
      <alignment horizontal="left" vertical="top" wrapText="1"/>
    </xf>
    <xf numFmtId="172" fontId="1" fillId="0" borderId="1" xfId="0" applyNumberFormat="1" applyFont="1" applyFill="1" applyBorder="1" applyAlignment="1">
      <alignment horizontal="center" vertical="center" wrapText="1"/>
    </xf>
    <xf numFmtId="173" fontId="1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5" fontId="42" fillId="0" borderId="1" xfId="0" applyNumberFormat="1" applyFont="1" applyFill="1" applyBorder="1" applyAlignment="1">
      <alignment horizontal="center" vertical="center" wrapText="1"/>
    </xf>
    <xf numFmtId="165" fontId="42" fillId="0" borderId="1" xfId="0" applyNumberFormat="1" applyFont="1" applyBorder="1" applyAlignment="1">
      <alignment horizontal="center" vertical="center" wrapText="1"/>
    </xf>
    <xf numFmtId="3" fontId="42" fillId="0" borderId="1" xfId="0" applyNumberFormat="1" applyFont="1" applyBorder="1" applyAlignment="1">
      <alignment horizontal="center" vertical="center" wrapText="1"/>
    </xf>
    <xf numFmtId="165" fontId="42" fillId="4" borderId="0" xfId="0" applyNumberFormat="1" applyFont="1" applyFill="1" applyBorder="1" applyAlignment="1">
      <alignment horizontal="center" vertical="center"/>
    </xf>
    <xf numFmtId="165" fontId="15" fillId="0" borderId="1" xfId="0" applyNumberFormat="1" applyFont="1" applyBorder="1" applyAlignment="1">
      <alignment vertical="center" wrapText="1"/>
    </xf>
    <xf numFmtId="165" fontId="44" fillId="0" borderId="1" xfId="0" applyNumberFormat="1" applyFont="1" applyFill="1" applyBorder="1" applyAlignment="1">
      <alignment horizontal="center" vertical="center" wrapText="1"/>
    </xf>
    <xf numFmtId="3" fontId="44" fillId="0" borderId="1" xfId="0" applyNumberFormat="1" applyFont="1" applyFill="1" applyBorder="1" applyAlignment="1">
      <alignment horizontal="center" vertical="center" wrapText="1"/>
    </xf>
    <xf numFmtId="9" fontId="44" fillId="0" borderId="1" xfId="0" applyNumberFormat="1" applyFont="1" applyFill="1" applyBorder="1" applyAlignment="1">
      <alignment horizontal="center" vertical="center" wrapText="1"/>
    </xf>
    <xf numFmtId="10" fontId="44" fillId="0" borderId="1" xfId="0" applyNumberFormat="1" applyFont="1" applyFill="1" applyBorder="1" applyAlignment="1">
      <alignment horizontal="center" vertical="center" wrapText="1"/>
    </xf>
    <xf numFmtId="9" fontId="45" fillId="0" borderId="1" xfId="0" applyNumberFormat="1" applyFont="1" applyFill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top" wrapText="1"/>
    </xf>
    <xf numFmtId="0" fontId="35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9" fontId="27" fillId="0" borderId="6" xfId="0" applyNumberFormat="1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27" fillId="0" borderId="6" xfId="0" applyFont="1" applyFill="1" applyBorder="1" applyAlignment="1">
      <alignment vertical="top" wrapText="1"/>
    </xf>
    <xf numFmtId="0" fontId="27" fillId="0" borderId="6" xfId="0" applyFont="1" applyFill="1" applyBorder="1" applyAlignment="1">
      <alignment horizontal="left" vertical="top" wrapText="1"/>
    </xf>
    <xf numFmtId="0" fontId="35" fillId="0" borderId="7" xfId="0" applyFont="1" applyFill="1" applyBorder="1" applyAlignment="1">
      <alignment horizontal="center" vertical="top" wrapText="1"/>
    </xf>
    <xf numFmtId="0" fontId="35" fillId="0" borderId="7" xfId="0" applyFont="1" applyFill="1" applyBorder="1" applyAlignment="1">
      <alignment vertical="top" wrapText="1"/>
    </xf>
    <xf numFmtId="0" fontId="33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165" fontId="0" fillId="3" borderId="1" xfId="0" applyNumberFormat="1" applyFill="1" applyBorder="1" applyAlignment="1">
      <alignment horizontal="center" vertical="center" wrapText="1"/>
    </xf>
    <xf numFmtId="0" fontId="47" fillId="4" borderId="1" xfId="0" applyFont="1" applyFill="1" applyBorder="1" applyAlignment="1">
      <alignment horizontal="left" vertical="top" wrapText="1"/>
    </xf>
    <xf numFmtId="0" fontId="42" fillId="0" borderId="1" xfId="0" applyFont="1" applyFill="1" applyBorder="1" applyAlignment="1">
      <alignment horizontal="left" vertical="top" wrapText="1"/>
    </xf>
    <xf numFmtId="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vertical="center" wrapText="1"/>
    </xf>
    <xf numFmtId="9" fontId="15" fillId="0" borderId="1" xfId="0" applyNumberFormat="1" applyFont="1" applyBorder="1" applyAlignment="1">
      <alignment vertical="center" wrapText="1"/>
    </xf>
    <xf numFmtId="174" fontId="1" fillId="0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9" fontId="1" fillId="4" borderId="1" xfId="0" applyNumberFormat="1" applyFont="1" applyFill="1" applyBorder="1" applyAlignment="1">
      <alignment horizontal="center" vertical="center" wrapText="1"/>
    </xf>
    <xf numFmtId="10" fontId="1" fillId="4" borderId="1" xfId="0" applyNumberFormat="1" applyFont="1" applyFill="1" applyBorder="1" applyAlignment="1">
      <alignment horizontal="center" vertical="center" wrapText="1"/>
    </xf>
    <xf numFmtId="165" fontId="44" fillId="4" borderId="1" xfId="0" applyNumberFormat="1" applyFont="1" applyFill="1" applyBorder="1" applyAlignment="1">
      <alignment horizontal="center" vertical="center" wrapText="1"/>
    </xf>
    <xf numFmtId="10" fontId="0" fillId="4" borderId="1" xfId="0" applyNumberFormat="1" applyFill="1" applyBorder="1" applyAlignment="1">
      <alignment horizontal="center" vertical="center" wrapText="1"/>
    </xf>
    <xf numFmtId="165" fontId="0" fillId="4" borderId="0" xfId="0" applyNumberFormat="1" applyFill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44" fillId="4" borderId="1" xfId="0" applyNumberFormat="1" applyFont="1" applyFill="1" applyBorder="1" applyAlignment="1">
      <alignment horizontal="center" vertical="center" wrapText="1"/>
    </xf>
    <xf numFmtId="9" fontId="44" fillId="4" borderId="1" xfId="0" applyNumberFormat="1" applyFon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 wrapText="1"/>
    </xf>
    <xf numFmtId="169" fontId="42" fillId="4" borderId="1" xfId="0" applyNumberFormat="1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9" fontId="42" fillId="4" borderId="8" xfId="0" applyNumberFormat="1" applyFont="1" applyFill="1" applyBorder="1" applyAlignment="1">
      <alignment horizontal="center" vertical="center"/>
    </xf>
    <xf numFmtId="10" fontId="42" fillId="4" borderId="9" xfId="0" applyNumberFormat="1" applyFont="1" applyFill="1" applyBorder="1" applyAlignment="1">
      <alignment horizontal="center" vertical="center"/>
    </xf>
    <xf numFmtId="10" fontId="1" fillId="4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vertical="justify" wrapText="1"/>
    </xf>
    <xf numFmtId="0" fontId="11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justify" wrapText="1"/>
    </xf>
    <xf numFmtId="0" fontId="4" fillId="0" borderId="4" xfId="0" applyFont="1" applyBorder="1" applyAlignment="1">
      <alignment horizontal="center" vertical="justify" wrapText="1"/>
    </xf>
    <xf numFmtId="0" fontId="4" fillId="0" borderId="1" xfId="0" applyFont="1" applyBorder="1" applyAlignment="1">
      <alignment vertical="justify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justify"/>
    </xf>
    <xf numFmtId="14" fontId="4" fillId="0" borderId="1" xfId="0" applyNumberFormat="1" applyFont="1" applyFill="1" applyBorder="1" applyAlignment="1">
      <alignment vertical="justify" wrapText="1"/>
    </xf>
    <xf numFmtId="0" fontId="4" fillId="0" borderId="1" xfId="0" applyFont="1" applyBorder="1" applyAlignment="1">
      <alignment horizontal="left" vertical="justify" wrapText="1"/>
    </xf>
    <xf numFmtId="0" fontId="0" fillId="0" borderId="1" xfId="0" applyFill="1" applyBorder="1" applyAlignment="1">
      <alignment vertical="justify" wrapText="1"/>
    </xf>
    <xf numFmtId="0" fontId="10" fillId="0" borderId="10" xfId="0" applyFont="1" applyBorder="1" applyAlignment="1">
      <alignment horizontal="center" wrapText="1"/>
    </xf>
    <xf numFmtId="0" fontId="3" fillId="0" borderId="0" xfId="1" applyBorder="1" applyAlignment="1" applyProtection="1">
      <alignment horizontal="center"/>
    </xf>
    <xf numFmtId="0" fontId="22" fillId="0" borderId="0" xfId="0" applyFont="1" applyBorder="1" applyAlignment="1">
      <alignment horizontal="center"/>
    </xf>
    <xf numFmtId="165" fontId="17" fillId="0" borderId="10" xfId="1" applyNumberFormat="1" applyFont="1" applyBorder="1" applyAlignment="1" applyProtection="1">
      <alignment horizontal="center"/>
    </xf>
    <xf numFmtId="165" fontId="7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1" applyFont="1" applyBorder="1" applyAlignment="1" applyProtection="1">
      <alignment vertical="justify" wrapText="1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5" xfId="0" applyFont="1" applyBorder="1" applyAlignment="1">
      <alignment vertical="justify" wrapText="1"/>
    </xf>
    <xf numFmtId="0" fontId="4" fillId="0" borderId="4" xfId="0" applyFont="1" applyBorder="1" applyAlignment="1">
      <alignment vertical="justify" wrapText="1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justify" wrapText="1"/>
    </xf>
    <xf numFmtId="0" fontId="10" fillId="0" borderId="0" xfId="0" applyFont="1" applyBorder="1" applyAlignment="1">
      <alignment horizontal="center" wrapText="1"/>
    </xf>
    <xf numFmtId="0" fontId="3" fillId="0" borderId="10" xfId="1" applyBorder="1" applyAlignment="1" applyProtection="1">
      <alignment horizontal="center"/>
    </xf>
  </cellXfs>
  <cellStyles count="5">
    <cellStyle name="Hyperlink" xfId="1" builtinId="8"/>
    <cellStyle name="Normal" xfId="0" builtinId="0"/>
    <cellStyle name="Normal 2" xfId="2"/>
    <cellStyle name="Normal_Sheet1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733425</xdr:colOff>
      <xdr:row>3</xdr:row>
      <xdr:rowOff>133350</xdr:rowOff>
    </xdr:to>
    <xdr:pic>
      <xdr:nvPicPr>
        <xdr:cNvPr id="6861" name="Picture 1" descr="LOGO_FINAL_variant_for_AM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8775" y="161925"/>
          <a:ext cx="7334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</xdr:row>
      <xdr:rowOff>38100</xdr:rowOff>
    </xdr:from>
    <xdr:to>
      <xdr:col>6</xdr:col>
      <xdr:colOff>828675</xdr:colOff>
      <xdr:row>2</xdr:row>
      <xdr:rowOff>190500</xdr:rowOff>
    </xdr:to>
    <xdr:pic>
      <xdr:nvPicPr>
        <xdr:cNvPr id="1826" name="Picture 1" descr="LOGO_FINAL_variant_for_AM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300" y="247650"/>
          <a:ext cx="7334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2</xdr:row>
      <xdr:rowOff>0</xdr:rowOff>
    </xdr:from>
    <xdr:to>
      <xdr:col>7</xdr:col>
      <xdr:colOff>180975</xdr:colOff>
      <xdr:row>4</xdr:row>
      <xdr:rowOff>133350</xdr:rowOff>
    </xdr:to>
    <xdr:pic>
      <xdr:nvPicPr>
        <xdr:cNvPr id="4907" name="Picture 1" descr="LOGO_FINAL_variant_for_AM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91175" y="323850"/>
          <a:ext cx="7334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0</xdr:row>
      <xdr:rowOff>0</xdr:rowOff>
    </xdr:from>
    <xdr:to>
      <xdr:col>9</xdr:col>
      <xdr:colOff>9525</xdr:colOff>
      <xdr:row>0</xdr:row>
      <xdr:rowOff>0</xdr:rowOff>
    </xdr:to>
    <xdr:pic>
      <xdr:nvPicPr>
        <xdr:cNvPr id="9782" name="Picture 1" descr="LOGO_FINAL_variant_for_AMF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8925" y="0"/>
          <a:ext cx="1200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533400</xdr:colOff>
      <xdr:row>0</xdr:row>
      <xdr:rowOff>104775</xdr:rowOff>
    </xdr:from>
    <xdr:to>
      <xdr:col>7</xdr:col>
      <xdr:colOff>266700</xdr:colOff>
      <xdr:row>2</xdr:row>
      <xdr:rowOff>238125</xdr:rowOff>
    </xdr:to>
    <xdr:pic>
      <xdr:nvPicPr>
        <xdr:cNvPr id="9783" name="Picture 1" descr="LOGO_FINAL_variant_for_AMF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76925" y="104775"/>
          <a:ext cx="7334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1123950</xdr:colOff>
      <xdr:row>0</xdr:row>
      <xdr:rowOff>85725</xdr:rowOff>
    </xdr:from>
    <xdr:to>
      <xdr:col>4</xdr:col>
      <xdr:colOff>657225</xdr:colOff>
      <xdr:row>3</xdr:row>
      <xdr:rowOff>85725</xdr:rowOff>
    </xdr:to>
    <xdr:pic>
      <xdr:nvPicPr>
        <xdr:cNvPr id="7872" name="Picture 1" descr="LOGO_FINAL_variant_for_AM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85725"/>
          <a:ext cx="7334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1790700</xdr:colOff>
      <xdr:row>1</xdr:row>
      <xdr:rowOff>200025</xdr:rowOff>
    </xdr:from>
    <xdr:to>
      <xdr:col>4</xdr:col>
      <xdr:colOff>495300</xdr:colOff>
      <xdr:row>3</xdr:row>
      <xdr:rowOff>209550</xdr:rowOff>
    </xdr:to>
    <xdr:pic>
      <xdr:nvPicPr>
        <xdr:cNvPr id="8896" name="Picture 1" descr="LOGO_FINAL_variant_for_AM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76825" y="219075"/>
          <a:ext cx="7334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mber_services@amfa.az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ember_services@amfa.az" TargetMode="External"/><Relationship Id="rId1" Type="http://schemas.openxmlformats.org/officeDocument/2006/relationships/hyperlink" Target="http://www.amfa.az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member_services@amfa.az" TargetMode="External"/><Relationship Id="rId1" Type="http://schemas.openxmlformats.org/officeDocument/2006/relationships/hyperlink" Target="http://www.amfa.az/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member_services@amfa.az" TargetMode="External"/><Relationship Id="rId1" Type="http://schemas.openxmlformats.org/officeDocument/2006/relationships/hyperlink" Target="http://www.amfa.az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L85"/>
  <sheetViews>
    <sheetView view="pageBreakPreview" topLeftCell="A19" zoomScaleSheetLayoutView="100" workbookViewId="0">
      <selection activeCell="L23" sqref="L23"/>
    </sheetView>
  </sheetViews>
  <sheetFormatPr defaultRowHeight="12.75"/>
  <cols>
    <col min="1" max="1" width="3.140625" customWidth="1"/>
    <col min="2" max="2" width="21" customWidth="1"/>
    <col min="3" max="3" width="15" style="37" bestFit="1" customWidth="1"/>
    <col min="4" max="4" width="13.85546875" style="37" bestFit="1" customWidth="1"/>
    <col min="5" max="5" width="12.85546875" style="11" customWidth="1"/>
    <col min="6" max="6" width="15.7109375" style="11" customWidth="1"/>
    <col min="7" max="7" width="13" style="37" bestFit="1" customWidth="1"/>
    <col min="8" max="8" width="11.85546875" customWidth="1"/>
    <col min="9" max="9" width="14.7109375" customWidth="1"/>
    <col min="10" max="10" width="10" style="22" bestFit="1" customWidth="1"/>
    <col min="11" max="11" width="13.42578125" style="22" bestFit="1" customWidth="1"/>
    <col min="12" max="12" width="16.7109375" style="37" customWidth="1"/>
    <col min="13" max="13" width="11" style="37" customWidth="1"/>
    <col min="14" max="14" width="29.7109375" customWidth="1"/>
    <col min="15" max="15" width="9.140625" hidden="1" customWidth="1"/>
  </cols>
  <sheetData>
    <row r="2" spans="1:14" ht="12.75" customHeight="1">
      <c r="D2" s="42"/>
      <c r="E2" s="25"/>
      <c r="F2" s="25"/>
      <c r="G2" s="42"/>
      <c r="H2" s="15"/>
      <c r="I2" s="15"/>
      <c r="J2" s="20"/>
      <c r="K2" s="20"/>
      <c r="L2" s="42"/>
      <c r="M2" s="42"/>
    </row>
    <row r="4" spans="1:14">
      <c r="A4" s="13"/>
      <c r="B4" s="13"/>
      <c r="C4" s="43"/>
      <c r="D4" s="43"/>
      <c r="E4" s="26"/>
      <c r="F4" s="26"/>
      <c r="G4" s="43"/>
      <c r="H4" s="13"/>
      <c r="I4" s="13"/>
      <c r="J4" s="21"/>
      <c r="K4" s="21"/>
      <c r="L4" s="43"/>
      <c r="M4" s="43"/>
      <c r="N4" s="13"/>
    </row>
    <row r="5" spans="1:14" ht="19.5">
      <c r="A5" s="13"/>
      <c r="B5" s="13"/>
      <c r="C5" s="43"/>
      <c r="D5" s="278" t="s">
        <v>257</v>
      </c>
      <c r="E5" s="278"/>
      <c r="F5" s="278"/>
      <c r="G5" s="278"/>
      <c r="H5" s="278"/>
      <c r="I5" s="278"/>
      <c r="J5" s="278"/>
      <c r="K5" s="278"/>
      <c r="L5" s="278"/>
      <c r="M5" s="277" t="s">
        <v>478</v>
      </c>
      <c r="N5" s="277"/>
    </row>
    <row r="6" spans="1:14">
      <c r="A6" s="13"/>
      <c r="B6" s="14" t="s">
        <v>546</v>
      </c>
      <c r="C6" s="43"/>
      <c r="D6" s="43"/>
      <c r="E6" s="26"/>
      <c r="F6" s="26"/>
      <c r="G6" s="43"/>
      <c r="H6" s="13"/>
      <c r="I6" s="13"/>
      <c r="J6" s="21"/>
      <c r="K6" s="21"/>
      <c r="L6" s="44" t="s">
        <v>92</v>
      </c>
      <c r="M6" s="45"/>
      <c r="N6" s="2" t="s">
        <v>507</v>
      </c>
    </row>
    <row r="7" spans="1:14" ht="13.5" thickBot="1">
      <c r="A7" s="13"/>
      <c r="B7" s="279" t="s">
        <v>3</v>
      </c>
      <c r="C7" s="279"/>
      <c r="D7" s="279"/>
      <c r="E7" s="26"/>
      <c r="F7" s="26"/>
      <c r="G7" s="43"/>
      <c r="H7" s="13"/>
      <c r="I7" s="13"/>
      <c r="J7" s="21"/>
      <c r="K7" s="21"/>
      <c r="L7" s="43"/>
      <c r="M7" s="45"/>
      <c r="N7" s="6" t="s">
        <v>479</v>
      </c>
    </row>
    <row r="8" spans="1:14" ht="58.5" customHeight="1" thickTop="1" thickBot="1">
      <c r="A8" s="66" t="s">
        <v>86</v>
      </c>
      <c r="B8" s="29" t="s">
        <v>87</v>
      </c>
      <c r="C8" s="47" t="s">
        <v>93</v>
      </c>
      <c r="D8" s="47" t="s">
        <v>97</v>
      </c>
      <c r="E8" s="30" t="s">
        <v>94</v>
      </c>
      <c r="F8" s="30" t="s">
        <v>412</v>
      </c>
      <c r="G8" s="46" t="s">
        <v>203</v>
      </c>
      <c r="H8" s="31" t="s">
        <v>95</v>
      </c>
      <c r="I8" s="31"/>
      <c r="J8" s="32" t="s">
        <v>202</v>
      </c>
      <c r="K8" s="32" t="s">
        <v>377</v>
      </c>
      <c r="L8" s="46"/>
      <c r="M8" s="46" t="s">
        <v>150</v>
      </c>
      <c r="N8" s="3" t="s">
        <v>96</v>
      </c>
    </row>
    <row r="9" spans="1:14" s="19" customFormat="1" ht="82.5" customHeight="1" thickTop="1" thickBot="1">
      <c r="A9" s="67">
        <v>1</v>
      </c>
      <c r="B9" s="31" t="s">
        <v>246</v>
      </c>
      <c r="C9" s="54">
        <v>489869526.51999998</v>
      </c>
      <c r="D9" s="54">
        <v>110571621.26000001</v>
      </c>
      <c r="E9" s="55">
        <v>1344</v>
      </c>
      <c r="F9" s="224">
        <v>1006875793</v>
      </c>
      <c r="G9" s="54">
        <v>184574129</v>
      </c>
      <c r="H9" s="55">
        <v>80595</v>
      </c>
      <c r="I9" s="55">
        <f t="shared" ref="I9:I15" si="0">(J9*H9)/100%</f>
        <v>14507.1</v>
      </c>
      <c r="J9" s="223">
        <v>0.18</v>
      </c>
      <c r="K9" s="57">
        <v>9.5999999999999992E-3</v>
      </c>
      <c r="L9" s="54">
        <f t="shared" ref="L9:L14" si="1">(K9*G9)/100%</f>
        <v>1771911.6383999998</v>
      </c>
      <c r="M9" s="54">
        <v>0</v>
      </c>
      <c r="N9" s="181" t="s">
        <v>474</v>
      </c>
    </row>
    <row r="10" spans="1:14" ht="49.5" customHeight="1" thickTop="1" thickBot="1">
      <c r="A10" s="67">
        <v>2</v>
      </c>
      <c r="B10" s="31" t="s">
        <v>122</v>
      </c>
      <c r="C10" s="233">
        <v>33202703</v>
      </c>
      <c r="D10" s="233">
        <v>24726000</v>
      </c>
      <c r="E10" s="234">
        <v>196</v>
      </c>
      <c r="F10" s="233">
        <v>69597757</v>
      </c>
      <c r="G10" s="233">
        <v>15237700</v>
      </c>
      <c r="H10" s="234">
        <v>2893</v>
      </c>
      <c r="I10" s="55">
        <f t="shared" si="0"/>
        <v>385.34760000000006</v>
      </c>
      <c r="J10" s="236">
        <v>0.13320000000000001</v>
      </c>
      <c r="K10" s="236">
        <v>0.12759999999999999</v>
      </c>
      <c r="L10" s="54">
        <f t="shared" si="1"/>
        <v>1944330.5199999998</v>
      </c>
      <c r="M10" s="54">
        <v>0</v>
      </c>
      <c r="N10" s="5" t="s">
        <v>227</v>
      </c>
    </row>
    <row r="11" spans="1:14" ht="56.25" customHeight="1" thickTop="1" thickBot="1">
      <c r="A11" s="67">
        <v>3</v>
      </c>
      <c r="B11" s="31" t="s">
        <v>121</v>
      </c>
      <c r="C11" s="263">
        <v>8736196.1999999993</v>
      </c>
      <c r="D11" s="263">
        <v>2419735.7599999998</v>
      </c>
      <c r="E11" s="268">
        <v>46</v>
      </c>
      <c r="F11" s="270">
        <v>0</v>
      </c>
      <c r="G11" s="263">
        <v>6388783.8499999996</v>
      </c>
      <c r="H11" s="268">
        <v>2342</v>
      </c>
      <c r="I11" s="55">
        <f t="shared" si="0"/>
        <v>562.07999999999993</v>
      </c>
      <c r="J11" s="269">
        <v>0.24</v>
      </c>
      <c r="K11" s="264">
        <v>8.9999999999999993E-3</v>
      </c>
      <c r="L11" s="54">
        <f t="shared" si="1"/>
        <v>57499.054649999991</v>
      </c>
      <c r="M11" s="270">
        <v>0</v>
      </c>
      <c r="N11" s="8" t="s">
        <v>256</v>
      </c>
    </row>
    <row r="12" spans="1:14" ht="52.5" customHeight="1" thickTop="1" thickBot="1">
      <c r="A12" s="67">
        <v>4</v>
      </c>
      <c r="B12" s="31" t="s">
        <v>259</v>
      </c>
      <c r="C12" s="54">
        <v>32611868.800000001</v>
      </c>
      <c r="D12" s="54">
        <v>9658417</v>
      </c>
      <c r="E12" s="55">
        <v>33</v>
      </c>
      <c r="F12" s="54">
        <v>26451462</v>
      </c>
      <c r="G12" s="54">
        <v>2775373</v>
      </c>
      <c r="H12" s="55">
        <v>765</v>
      </c>
      <c r="I12" s="55">
        <f t="shared" si="0"/>
        <v>275.39999999999998</v>
      </c>
      <c r="J12" s="56">
        <v>0.36</v>
      </c>
      <c r="K12" s="57">
        <v>0.12</v>
      </c>
      <c r="L12" s="54">
        <f t="shared" si="1"/>
        <v>333044.76</v>
      </c>
      <c r="M12" s="270">
        <v>0</v>
      </c>
      <c r="N12" s="5" t="s">
        <v>6</v>
      </c>
    </row>
    <row r="13" spans="1:14" s="19" customFormat="1" ht="63" customHeight="1" thickTop="1" thickBot="1">
      <c r="A13" s="67">
        <v>5</v>
      </c>
      <c r="B13" s="31" t="s">
        <v>120</v>
      </c>
      <c r="C13" s="54">
        <v>2703712.6</v>
      </c>
      <c r="D13" s="54">
        <v>1438060.42</v>
      </c>
      <c r="E13" s="55">
        <v>47</v>
      </c>
      <c r="F13" s="54">
        <v>24770016</v>
      </c>
      <c r="G13" s="54">
        <v>2419500.3199999998</v>
      </c>
      <c r="H13" s="55">
        <v>5117</v>
      </c>
      <c r="I13" s="55">
        <f t="shared" si="0"/>
        <v>3377.2200000000003</v>
      </c>
      <c r="J13" s="56">
        <v>0.66</v>
      </c>
      <c r="K13" s="57">
        <v>1.5699999999999999E-2</v>
      </c>
      <c r="L13" s="54">
        <f t="shared" si="1"/>
        <v>37986.155023999992</v>
      </c>
      <c r="M13" s="54">
        <v>0</v>
      </c>
      <c r="N13" s="8" t="s">
        <v>220</v>
      </c>
    </row>
    <row r="14" spans="1:14" ht="51" customHeight="1" thickTop="1" thickBot="1">
      <c r="A14" s="67">
        <v>6</v>
      </c>
      <c r="B14" s="31" t="s">
        <v>194</v>
      </c>
      <c r="C14" s="206">
        <v>212790417.13999999</v>
      </c>
      <c r="D14" s="206">
        <v>26582428.460000001</v>
      </c>
      <c r="E14" s="260">
        <v>284</v>
      </c>
      <c r="F14" s="54">
        <v>0</v>
      </c>
      <c r="G14" s="206">
        <v>1240470</v>
      </c>
      <c r="H14" s="260">
        <v>189</v>
      </c>
      <c r="I14" s="55">
        <f t="shared" si="0"/>
        <v>25.401599999999998</v>
      </c>
      <c r="J14" s="261">
        <v>0.13439999999999999</v>
      </c>
      <c r="K14" s="262">
        <v>0.1</v>
      </c>
      <c r="L14" s="54">
        <f t="shared" si="1"/>
        <v>124047</v>
      </c>
      <c r="M14" s="54">
        <v>0</v>
      </c>
      <c r="N14" s="8" t="s">
        <v>459</v>
      </c>
    </row>
    <row r="15" spans="1:14" ht="42" customHeight="1" thickTop="1" thickBot="1">
      <c r="A15" s="67">
        <v>7</v>
      </c>
      <c r="B15" s="31" t="s">
        <v>200</v>
      </c>
      <c r="C15" s="206">
        <v>404801372.64999998</v>
      </c>
      <c r="D15" s="206">
        <v>76796857.890000001</v>
      </c>
      <c r="E15" s="267">
        <v>624</v>
      </c>
      <c r="F15" s="54">
        <v>0</v>
      </c>
      <c r="G15" s="206">
        <v>25466269.559999999</v>
      </c>
      <c r="H15" s="260">
        <v>13512</v>
      </c>
      <c r="I15" s="55">
        <f t="shared" si="0"/>
        <v>2982.0984000000003</v>
      </c>
      <c r="J15" s="261" t="s">
        <v>562</v>
      </c>
      <c r="K15" s="54">
        <v>0</v>
      </c>
      <c r="L15" s="54">
        <v>0</v>
      </c>
      <c r="M15" s="54">
        <v>0</v>
      </c>
      <c r="N15" s="5" t="s">
        <v>411</v>
      </c>
    </row>
    <row r="16" spans="1:14" ht="58.5" customHeight="1" thickTop="1" thickBot="1">
      <c r="A16" s="67"/>
      <c r="B16" s="31" t="s">
        <v>195</v>
      </c>
      <c r="C16" s="206">
        <v>403158722.54000002</v>
      </c>
      <c r="D16" s="206">
        <v>72775711.689999998</v>
      </c>
      <c r="E16" s="55">
        <v>537</v>
      </c>
      <c r="F16" s="206">
        <v>65561015.240000002</v>
      </c>
      <c r="G16" s="54">
        <v>10285303.408</v>
      </c>
      <c r="H16" s="55">
        <v>4691</v>
      </c>
      <c r="I16" s="55">
        <f t="shared" ref="I16:I22" si="2">(J16*H16)/100%</f>
        <v>1360.3899999999999</v>
      </c>
      <c r="J16" s="56">
        <v>0.28999999999999998</v>
      </c>
      <c r="K16" s="57">
        <v>1.49E-2</v>
      </c>
      <c r="L16" s="54">
        <f t="shared" ref="L16:L22" si="3">(K16*G16)/100%</f>
        <v>153251.02077919999</v>
      </c>
      <c r="M16" s="54">
        <v>0</v>
      </c>
      <c r="N16" s="5" t="s">
        <v>163</v>
      </c>
    </row>
    <row r="17" spans="1:15" ht="51.75" customHeight="1" thickTop="1" thickBot="1">
      <c r="A17" s="67">
        <v>9</v>
      </c>
      <c r="B17" s="31" t="s">
        <v>407</v>
      </c>
      <c r="C17" s="233">
        <v>788316.42</v>
      </c>
      <c r="D17" s="233">
        <v>760640.7</v>
      </c>
      <c r="E17" s="234">
        <v>11</v>
      </c>
      <c r="F17" s="206">
        <v>2951447</v>
      </c>
      <c r="G17" s="233">
        <v>750795.46</v>
      </c>
      <c r="H17" s="239">
        <v>1360</v>
      </c>
      <c r="I17" s="55">
        <f t="shared" si="2"/>
        <v>340</v>
      </c>
      <c r="J17" s="56">
        <v>0.25</v>
      </c>
      <c r="K17" s="259">
        <v>2.9300000000000002E-4</v>
      </c>
      <c r="L17" s="54">
        <f t="shared" si="3"/>
        <v>219.98306977999999</v>
      </c>
      <c r="M17" s="233">
        <v>0</v>
      </c>
      <c r="N17" s="10" t="s">
        <v>403</v>
      </c>
    </row>
    <row r="18" spans="1:15" ht="51.75" customHeight="1" thickTop="1" thickBot="1">
      <c r="A18" s="67">
        <v>10</v>
      </c>
      <c r="B18" s="31" t="s">
        <v>226</v>
      </c>
      <c r="C18" s="233">
        <v>762011</v>
      </c>
      <c r="D18" s="233">
        <v>760024</v>
      </c>
      <c r="E18" s="55">
        <v>12</v>
      </c>
      <c r="F18" s="233">
        <v>4817234</v>
      </c>
      <c r="G18" s="233">
        <v>646974</v>
      </c>
      <c r="H18" s="58">
        <v>997</v>
      </c>
      <c r="I18" s="55">
        <f t="shared" si="2"/>
        <v>250.64580000000001</v>
      </c>
      <c r="J18" s="56">
        <v>0.25140000000000001</v>
      </c>
      <c r="K18" s="57">
        <v>7.7999999999999996E-3</v>
      </c>
      <c r="L18" s="54">
        <f t="shared" si="3"/>
        <v>5046.3971999999994</v>
      </c>
      <c r="M18" s="54">
        <v>0</v>
      </c>
      <c r="N18" s="5" t="s">
        <v>228</v>
      </c>
    </row>
    <row r="19" spans="1:15" ht="101.25" customHeight="1" thickTop="1" thickBot="1">
      <c r="A19" s="67">
        <v>11</v>
      </c>
      <c r="B19" s="31" t="s">
        <v>389</v>
      </c>
      <c r="C19" s="54">
        <v>38297720</v>
      </c>
      <c r="D19" s="54">
        <v>12622262</v>
      </c>
      <c r="E19" s="55">
        <v>229</v>
      </c>
      <c r="F19" s="54">
        <v>221601909</v>
      </c>
      <c r="G19" s="54">
        <v>32469238.989999998</v>
      </c>
      <c r="H19" s="55">
        <v>21371</v>
      </c>
      <c r="I19" s="55">
        <f t="shared" si="2"/>
        <v>5129.04</v>
      </c>
      <c r="J19" s="57">
        <v>0.24</v>
      </c>
      <c r="K19" s="57">
        <v>7.6300000000000007E-2</v>
      </c>
      <c r="L19" s="54">
        <f t="shared" si="3"/>
        <v>2477402.9349370003</v>
      </c>
      <c r="M19" s="54">
        <v>0</v>
      </c>
      <c r="N19" s="5" t="s">
        <v>548</v>
      </c>
    </row>
    <row r="20" spans="1:15" ht="49.5" customHeight="1" thickTop="1" thickBot="1">
      <c r="A20" s="67">
        <v>12</v>
      </c>
      <c r="B20" s="184" t="s">
        <v>314</v>
      </c>
      <c r="C20" s="205">
        <v>475893234.99000001</v>
      </c>
      <c r="D20" s="231">
        <v>61758341.810000002</v>
      </c>
      <c r="E20" s="209">
        <v>754</v>
      </c>
      <c r="F20" s="206">
        <v>31496188</v>
      </c>
      <c r="G20" s="271">
        <v>24567200</v>
      </c>
      <c r="H20" s="272">
        <v>9862</v>
      </c>
      <c r="I20" s="260">
        <f t="shared" si="2"/>
        <v>1627.23</v>
      </c>
      <c r="J20" s="273">
        <v>0.16500000000000001</v>
      </c>
      <c r="K20" s="274">
        <v>8.6999999999999994E-2</v>
      </c>
      <c r="L20" s="206">
        <f t="shared" si="3"/>
        <v>2137346.4</v>
      </c>
      <c r="M20" s="205">
        <v>0</v>
      </c>
      <c r="N20" s="8" t="s">
        <v>449</v>
      </c>
    </row>
    <row r="21" spans="1:15" ht="52.5" customHeight="1" thickTop="1" thickBot="1">
      <c r="A21" s="67">
        <v>13</v>
      </c>
      <c r="B21" s="31" t="s">
        <v>366</v>
      </c>
      <c r="C21" s="233">
        <v>1895897.69</v>
      </c>
      <c r="D21" s="233">
        <v>1876180</v>
      </c>
      <c r="E21" s="234">
        <v>16</v>
      </c>
      <c r="F21" s="54">
        <v>5334326</v>
      </c>
      <c r="G21" s="233">
        <v>1745985.22</v>
      </c>
      <c r="H21" s="234">
        <v>3162</v>
      </c>
      <c r="I21" s="55">
        <f t="shared" si="2"/>
        <v>1486.1399999999999</v>
      </c>
      <c r="J21" s="235">
        <v>0.47</v>
      </c>
      <c r="K21" s="236">
        <v>5.8000000000000003E-2</v>
      </c>
      <c r="L21" s="54">
        <f t="shared" si="3"/>
        <v>101267.14276</v>
      </c>
      <c r="M21" s="233">
        <v>0</v>
      </c>
      <c r="N21" s="8" t="s">
        <v>193</v>
      </c>
    </row>
    <row r="22" spans="1:15" ht="72.75" customHeight="1" thickTop="1" thickBot="1">
      <c r="A22" s="67">
        <v>14</v>
      </c>
      <c r="B22" s="31" t="s">
        <v>166</v>
      </c>
      <c r="C22" s="233">
        <v>13368211</v>
      </c>
      <c r="D22" s="238">
        <v>3800864</v>
      </c>
      <c r="E22" s="226">
        <v>91</v>
      </c>
      <c r="F22" s="238">
        <v>26704762</v>
      </c>
      <c r="G22" s="238">
        <v>12325064</v>
      </c>
      <c r="H22" s="225">
        <v>9066</v>
      </c>
      <c r="I22" s="55">
        <f t="shared" si="2"/>
        <v>2804.1138000000001</v>
      </c>
      <c r="J22" s="227" t="s">
        <v>553</v>
      </c>
      <c r="K22" s="227" t="s">
        <v>554</v>
      </c>
      <c r="L22" s="54">
        <f t="shared" si="3"/>
        <v>128180.66559999999</v>
      </c>
      <c r="M22" s="233">
        <v>0</v>
      </c>
      <c r="N22" s="5" t="s">
        <v>298</v>
      </c>
    </row>
    <row r="23" spans="1:15" ht="86.25" customHeight="1" thickTop="1" thickBot="1">
      <c r="A23" s="67">
        <v>15</v>
      </c>
      <c r="B23" s="31" t="s">
        <v>542</v>
      </c>
      <c r="C23" s="188">
        <v>130005725</v>
      </c>
      <c r="D23" s="188">
        <v>28415514</v>
      </c>
      <c r="E23" s="189">
        <v>808</v>
      </c>
      <c r="F23" s="276">
        <v>191316139</v>
      </c>
      <c r="G23" s="238">
        <v>114873417</v>
      </c>
      <c r="H23" s="55">
        <v>119357</v>
      </c>
      <c r="I23" s="55">
        <f>(J23*H23)/100%</f>
        <v>38194.239999999998</v>
      </c>
      <c r="J23" s="174">
        <v>0.32</v>
      </c>
      <c r="K23" s="174">
        <v>1.8E-3</v>
      </c>
      <c r="L23" s="54">
        <f>(K23*G23)/100%</f>
        <v>206772.15059999999</v>
      </c>
      <c r="M23" s="238">
        <v>38575</v>
      </c>
      <c r="N23" s="5" t="s">
        <v>379</v>
      </c>
    </row>
    <row r="24" spans="1:15" ht="72.75" customHeight="1" thickTop="1" thickBot="1">
      <c r="A24" s="67">
        <v>16</v>
      </c>
      <c r="B24" s="31" t="s">
        <v>368</v>
      </c>
      <c r="C24" s="265">
        <v>224194</v>
      </c>
      <c r="D24" s="206">
        <v>222590</v>
      </c>
      <c r="E24" s="260">
        <v>5</v>
      </c>
      <c r="F24" s="206">
        <v>3125928</v>
      </c>
      <c r="G24" s="206">
        <v>215000</v>
      </c>
      <c r="H24" s="266">
        <v>96</v>
      </c>
      <c r="I24" s="55">
        <v>15936</v>
      </c>
      <c r="J24" s="261" t="s">
        <v>557</v>
      </c>
      <c r="K24" s="262">
        <v>0.05</v>
      </c>
      <c r="L24" s="54">
        <f>(K24*G24)/100%</f>
        <v>10750</v>
      </c>
      <c r="M24" s="206">
        <v>0</v>
      </c>
      <c r="N24" s="8" t="s">
        <v>161</v>
      </c>
    </row>
    <row r="25" spans="1:15" ht="60" customHeight="1" thickTop="1" thickBot="1">
      <c r="A25" s="67">
        <v>17</v>
      </c>
      <c r="B25" s="31" t="s">
        <v>563</v>
      </c>
      <c r="C25" s="54">
        <v>3755995.49</v>
      </c>
      <c r="D25" s="54">
        <v>2042308.96</v>
      </c>
      <c r="E25" s="55">
        <v>28</v>
      </c>
      <c r="F25" s="54">
        <v>6130557.9399999995</v>
      </c>
      <c r="G25" s="54">
        <v>2428701.88</v>
      </c>
      <c r="H25" s="55">
        <v>1440</v>
      </c>
      <c r="I25" s="55">
        <f t="shared" ref="I25:I33" si="4">(J25*H25)/100%</f>
        <v>302.39999999999998</v>
      </c>
      <c r="J25" s="56">
        <v>0.21</v>
      </c>
      <c r="K25" s="174">
        <v>0.02</v>
      </c>
      <c r="L25" s="54">
        <f>(K25*G25)/100%</f>
        <v>48574.037599999996</v>
      </c>
      <c r="M25" s="206">
        <v>0</v>
      </c>
      <c r="N25" s="8" t="s">
        <v>349</v>
      </c>
    </row>
    <row r="26" spans="1:15" ht="45.75" customHeight="1" thickTop="1" thickBot="1">
      <c r="A26" s="67">
        <v>18</v>
      </c>
      <c r="B26" s="31" t="s">
        <v>433</v>
      </c>
      <c r="C26" s="54">
        <v>1822034.07</v>
      </c>
      <c r="D26" s="54">
        <v>1780961.36</v>
      </c>
      <c r="E26" s="55">
        <v>19</v>
      </c>
      <c r="F26" s="54">
        <v>4875279.76</v>
      </c>
      <c r="G26" s="54">
        <v>1722803.7039999999</v>
      </c>
      <c r="H26" s="55">
        <v>1606</v>
      </c>
      <c r="I26" s="55">
        <f t="shared" si="4"/>
        <v>303.85520000000002</v>
      </c>
      <c r="J26" s="56">
        <v>0.18920000000000001</v>
      </c>
      <c r="K26" s="57">
        <v>5.8500000000000003E-2</v>
      </c>
      <c r="L26" s="54">
        <f>(K26*G26)/100%</f>
        <v>100784.016684</v>
      </c>
      <c r="M26" s="54">
        <v>17629.18</v>
      </c>
      <c r="N26" s="4" t="s">
        <v>434</v>
      </c>
    </row>
    <row r="27" spans="1:15" ht="42" customHeight="1" thickTop="1" thickBot="1">
      <c r="A27" s="67">
        <v>19</v>
      </c>
      <c r="B27" s="31" t="s">
        <v>124</v>
      </c>
      <c r="C27" s="229">
        <v>5052278</v>
      </c>
      <c r="D27" s="229">
        <v>1325162</v>
      </c>
      <c r="E27" s="230">
        <v>13</v>
      </c>
      <c r="F27" s="256">
        <v>0</v>
      </c>
      <c r="G27" s="229">
        <v>4612778</v>
      </c>
      <c r="H27" s="230">
        <v>1890</v>
      </c>
      <c r="I27" s="55">
        <f t="shared" si="4"/>
        <v>756</v>
      </c>
      <c r="J27" s="56">
        <v>0.4</v>
      </c>
      <c r="K27" s="56" t="s">
        <v>566</v>
      </c>
      <c r="L27" s="54">
        <v>41515</v>
      </c>
      <c r="M27" s="54">
        <v>0</v>
      </c>
      <c r="N27" s="5" t="s">
        <v>468</v>
      </c>
    </row>
    <row r="28" spans="1:15" ht="54.75" customHeight="1" thickTop="1" thickBot="1">
      <c r="A28" s="67">
        <v>20</v>
      </c>
      <c r="B28" s="207" t="s">
        <v>270</v>
      </c>
      <c r="C28" s="229">
        <v>9539124.0600000005</v>
      </c>
      <c r="D28" s="229">
        <v>8419088.6099999994</v>
      </c>
      <c r="E28" s="230">
        <v>21</v>
      </c>
      <c r="F28" s="205">
        <v>24545971.260000002</v>
      </c>
      <c r="G28" s="205">
        <v>9750162.0299999993</v>
      </c>
      <c r="H28" s="189">
        <v>8309</v>
      </c>
      <c r="I28" s="55">
        <f t="shared" si="4"/>
        <v>4071.41</v>
      </c>
      <c r="J28" s="56">
        <v>0.49</v>
      </c>
      <c r="K28" s="174">
        <v>1E-4</v>
      </c>
      <c r="L28" s="54">
        <f>(K28*G28)/100%</f>
        <v>975.01620300000002</v>
      </c>
      <c r="M28" s="54">
        <v>0</v>
      </c>
      <c r="N28" s="8" t="s">
        <v>358</v>
      </c>
    </row>
    <row r="29" spans="1:15" ht="49.5" customHeight="1" thickTop="1" thickBot="1">
      <c r="A29" s="67">
        <v>21</v>
      </c>
      <c r="B29" s="207" t="s">
        <v>196</v>
      </c>
      <c r="C29" s="188">
        <v>81947023</v>
      </c>
      <c r="D29" s="188">
        <v>23925655</v>
      </c>
      <c r="E29" s="55">
        <v>170</v>
      </c>
      <c r="F29" s="188">
        <v>51583565</v>
      </c>
      <c r="G29" s="188">
        <v>34477172</v>
      </c>
      <c r="H29" s="55">
        <v>5935</v>
      </c>
      <c r="I29" s="55">
        <f t="shared" si="4"/>
        <v>1483.75</v>
      </c>
      <c r="J29" s="56">
        <v>0.25</v>
      </c>
      <c r="K29" s="56" t="s">
        <v>574</v>
      </c>
      <c r="L29" s="54">
        <v>3330494</v>
      </c>
      <c r="M29" s="54">
        <v>0</v>
      </c>
      <c r="N29" s="5" t="s">
        <v>464</v>
      </c>
    </row>
    <row r="30" spans="1:15" ht="51.75" customHeight="1" thickTop="1" thickBot="1">
      <c r="A30" s="67">
        <v>22</v>
      </c>
      <c r="B30" s="31" t="s">
        <v>408</v>
      </c>
      <c r="C30" s="188">
        <v>2320870</v>
      </c>
      <c r="D30" s="188">
        <v>578586</v>
      </c>
      <c r="E30" s="55">
        <v>5</v>
      </c>
      <c r="F30" s="188">
        <v>2136349.19</v>
      </c>
      <c r="G30" s="188">
        <v>1430289</v>
      </c>
      <c r="H30" s="55">
        <v>285</v>
      </c>
      <c r="I30" s="55">
        <f t="shared" si="4"/>
        <v>45.6</v>
      </c>
      <c r="J30" s="255">
        <v>0.16</v>
      </c>
      <c r="K30" s="255" t="s">
        <v>559</v>
      </c>
      <c r="L30" s="54">
        <v>27176</v>
      </c>
      <c r="M30" s="54">
        <v>0</v>
      </c>
      <c r="N30" s="5" t="s">
        <v>255</v>
      </c>
    </row>
    <row r="31" spans="1:15" ht="52.5" customHeight="1" thickTop="1" thickBot="1">
      <c r="A31" s="67">
        <v>23</v>
      </c>
      <c r="B31" s="31" t="s">
        <v>369</v>
      </c>
      <c r="C31" s="54">
        <v>133609677</v>
      </c>
      <c r="D31" s="54">
        <v>16214318.41</v>
      </c>
      <c r="E31" s="55">
        <v>428</v>
      </c>
      <c r="F31" s="206">
        <v>42922485</v>
      </c>
      <c r="G31" s="54">
        <v>26918818.300000001</v>
      </c>
      <c r="H31" s="55">
        <v>4508</v>
      </c>
      <c r="I31" s="55">
        <f t="shared" si="4"/>
        <v>1157.6543999999999</v>
      </c>
      <c r="J31" s="56">
        <v>0.25679999999999997</v>
      </c>
      <c r="K31" s="57">
        <v>9.4600000000000004E-2</v>
      </c>
      <c r="L31" s="54">
        <f>(K31*G31)/100%</f>
        <v>2546520.2111800001</v>
      </c>
      <c r="M31" s="54">
        <v>128080.7</v>
      </c>
      <c r="N31" s="5" t="s">
        <v>470</v>
      </c>
    </row>
    <row r="32" spans="1:15" ht="51" customHeight="1" thickTop="1" thickBot="1">
      <c r="A32" s="67">
        <v>24</v>
      </c>
      <c r="B32" s="31" t="s">
        <v>370</v>
      </c>
      <c r="C32" s="206">
        <v>282346652.76999998</v>
      </c>
      <c r="D32" s="206">
        <v>23417675.93</v>
      </c>
      <c r="E32" s="260">
        <v>561</v>
      </c>
      <c r="F32" s="263">
        <v>4973968.29</v>
      </c>
      <c r="G32" s="206">
        <v>2131429.36</v>
      </c>
      <c r="H32" s="260">
        <v>312</v>
      </c>
      <c r="I32" s="55">
        <f t="shared" si="4"/>
        <v>45.988799999999998</v>
      </c>
      <c r="J32" s="261">
        <v>0.1474</v>
      </c>
      <c r="K32" s="264">
        <v>0.10920000000000001</v>
      </c>
      <c r="L32" s="54">
        <f>(K32*G32)/100%</f>
        <v>232752.08611199999</v>
      </c>
      <c r="M32" s="54">
        <v>0</v>
      </c>
      <c r="N32" s="280" t="s">
        <v>516</v>
      </c>
      <c r="O32" s="280"/>
    </row>
    <row r="33" spans="1:142" ht="74.25" customHeight="1" thickTop="1" thickBot="1">
      <c r="A33" s="67">
        <v>25</v>
      </c>
      <c r="B33" s="207" t="s">
        <v>42</v>
      </c>
      <c r="C33" s="54">
        <v>30947799</v>
      </c>
      <c r="D33" s="54">
        <v>11833769</v>
      </c>
      <c r="E33" s="55">
        <v>76</v>
      </c>
      <c r="F33" s="54">
        <v>15954480</v>
      </c>
      <c r="G33" s="54">
        <v>4052950</v>
      </c>
      <c r="H33" s="55">
        <v>529</v>
      </c>
      <c r="I33" s="55">
        <f t="shared" si="4"/>
        <v>190.44</v>
      </c>
      <c r="J33" s="56">
        <v>0.36</v>
      </c>
      <c r="K33" s="57" t="s">
        <v>575</v>
      </c>
      <c r="L33" s="54">
        <v>25675</v>
      </c>
      <c r="M33" s="188">
        <v>0</v>
      </c>
      <c r="N33" s="5" t="s">
        <v>45</v>
      </c>
    </row>
    <row r="34" spans="1:142" ht="54.75" customHeight="1" thickTop="1" thickBot="1">
      <c r="A34" s="67">
        <v>26</v>
      </c>
      <c r="B34" s="31" t="s">
        <v>371</v>
      </c>
      <c r="C34" s="54">
        <v>780392980.67999995</v>
      </c>
      <c r="D34" s="54">
        <v>127894608.34999999</v>
      </c>
      <c r="E34" s="55">
        <v>802</v>
      </c>
      <c r="F34" s="204">
        <v>55682001.530000001</v>
      </c>
      <c r="G34" s="54">
        <v>30115764.25</v>
      </c>
      <c r="H34" s="55">
        <v>9621</v>
      </c>
      <c r="I34" s="55">
        <f t="shared" ref="I34:I39" si="5">(J34*H34)/100%</f>
        <v>2539.944</v>
      </c>
      <c r="J34" s="56">
        <v>0.26400000000000001</v>
      </c>
      <c r="K34" s="57">
        <v>0.122</v>
      </c>
      <c r="L34" s="54">
        <f t="shared" ref="L34:L39" si="6">(K34*G34)/100%</f>
        <v>3674123.2385</v>
      </c>
      <c r="M34" s="54">
        <v>0</v>
      </c>
      <c r="N34" s="8" t="s">
        <v>221</v>
      </c>
    </row>
    <row r="35" spans="1:142" s="27" customFormat="1" ht="50.25" customHeight="1" thickTop="1" thickBot="1">
      <c r="A35" s="67">
        <v>27</v>
      </c>
      <c r="B35" s="31" t="s">
        <v>372</v>
      </c>
      <c r="C35" s="206">
        <v>223577294.78999999</v>
      </c>
      <c r="D35" s="206">
        <v>36914612.229999997</v>
      </c>
      <c r="E35" s="260">
        <v>279</v>
      </c>
      <c r="F35" s="206">
        <v>31815358.649999999</v>
      </c>
      <c r="G35" s="206">
        <v>19795834.039999999</v>
      </c>
      <c r="H35" s="260">
        <v>9965</v>
      </c>
      <c r="I35" s="260">
        <f t="shared" si="5"/>
        <v>3786.7</v>
      </c>
      <c r="J35" s="261">
        <v>0.38</v>
      </c>
      <c r="K35" s="275">
        <v>4.5900000000000003E-2</v>
      </c>
      <c r="L35" s="54">
        <f t="shared" si="6"/>
        <v>908628.78243600007</v>
      </c>
      <c r="M35" s="206">
        <v>0</v>
      </c>
      <c r="N35" s="179" t="s">
        <v>455</v>
      </c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</row>
    <row r="36" spans="1:142" ht="54.75" customHeight="1" thickTop="1" thickBot="1">
      <c r="A36" s="67">
        <v>28</v>
      </c>
      <c r="B36" s="31" t="s">
        <v>373</v>
      </c>
      <c r="C36" s="54">
        <v>551294509.82000005</v>
      </c>
      <c r="D36" s="54">
        <v>63249175.689999998</v>
      </c>
      <c r="E36" s="55">
        <v>65</v>
      </c>
      <c r="F36" s="54">
        <v>48871188</v>
      </c>
      <c r="G36" s="206">
        <v>17207464</v>
      </c>
      <c r="H36" s="197">
        <v>6024</v>
      </c>
      <c r="I36" s="55">
        <f t="shared" si="5"/>
        <v>1084.32</v>
      </c>
      <c r="J36" s="255">
        <v>0.18</v>
      </c>
      <c r="K36" s="199">
        <v>4.2500000000000003E-2</v>
      </c>
      <c r="L36" s="54">
        <f t="shared" si="6"/>
        <v>731317.22000000009</v>
      </c>
      <c r="M36" s="54">
        <v>0</v>
      </c>
      <c r="N36" s="212" t="s">
        <v>423</v>
      </c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</row>
    <row r="37" spans="1:142" s="27" customFormat="1" ht="78.75" customHeight="1" thickTop="1" thickBot="1">
      <c r="A37" s="67">
        <v>29</v>
      </c>
      <c r="B37" s="31" t="s">
        <v>201</v>
      </c>
      <c r="C37" s="188">
        <v>11741733.199999999</v>
      </c>
      <c r="D37" s="188">
        <v>6578170.1399999997</v>
      </c>
      <c r="E37" s="55">
        <v>111</v>
      </c>
      <c r="F37" s="188">
        <v>61316894</v>
      </c>
      <c r="G37" s="54">
        <v>10436347</v>
      </c>
      <c r="H37" s="55">
        <v>16192</v>
      </c>
      <c r="I37" s="55">
        <f t="shared" si="5"/>
        <v>6476.8</v>
      </c>
      <c r="J37" s="56">
        <v>0.4</v>
      </c>
      <c r="K37" s="57" t="s">
        <v>558</v>
      </c>
      <c r="L37" s="54">
        <f t="shared" si="6"/>
        <v>7305.4429</v>
      </c>
      <c r="M37" s="54">
        <v>0</v>
      </c>
      <c r="N37" s="280" t="s">
        <v>517</v>
      </c>
      <c r="O37" s="280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</row>
    <row r="38" spans="1:142" ht="70.5" customHeight="1" thickTop="1" thickBot="1">
      <c r="A38" s="67">
        <v>30</v>
      </c>
      <c r="B38" s="31" t="s">
        <v>165</v>
      </c>
      <c r="C38" s="188">
        <v>47076912.630000003</v>
      </c>
      <c r="D38" s="188">
        <v>7646413.2800000003</v>
      </c>
      <c r="E38" s="189">
        <v>345</v>
      </c>
      <c r="F38" s="208">
        <v>74328634</v>
      </c>
      <c r="G38" s="188">
        <v>42321322.659999996</v>
      </c>
      <c r="H38" s="189">
        <v>47974</v>
      </c>
      <c r="I38" s="55">
        <f t="shared" si="5"/>
        <v>19189.600000000002</v>
      </c>
      <c r="J38" s="203">
        <v>0.4</v>
      </c>
      <c r="K38" s="174">
        <v>5.0000000000000001E-3</v>
      </c>
      <c r="L38" s="54">
        <f t="shared" si="6"/>
        <v>211606.6133</v>
      </c>
      <c r="M38" s="188">
        <v>0</v>
      </c>
      <c r="N38" s="8" t="s">
        <v>500</v>
      </c>
    </row>
    <row r="39" spans="1:142" ht="70.5" customHeight="1" thickTop="1" thickBot="1">
      <c r="A39" s="67">
        <v>31</v>
      </c>
      <c r="B39" s="31" t="s">
        <v>508</v>
      </c>
      <c r="C39" s="54">
        <v>302418438</v>
      </c>
      <c r="D39" s="54">
        <v>28293489</v>
      </c>
      <c r="E39" s="55">
        <v>564</v>
      </c>
      <c r="F39" s="256">
        <v>0</v>
      </c>
      <c r="G39" s="256">
        <v>9098007.6699999999</v>
      </c>
      <c r="H39" s="195">
        <v>4323</v>
      </c>
      <c r="I39" s="55">
        <f t="shared" si="5"/>
        <v>0</v>
      </c>
      <c r="J39" s="32">
        <v>0</v>
      </c>
      <c r="K39" s="255">
        <v>1.1299999999999999E-2</v>
      </c>
      <c r="L39" s="54">
        <f t="shared" si="6"/>
        <v>102807.48667099999</v>
      </c>
      <c r="M39" s="256">
        <v>0</v>
      </c>
      <c r="N39" s="8" t="s">
        <v>526</v>
      </c>
    </row>
    <row r="40" spans="1:142" ht="14.25" thickTop="1" thickBot="1">
      <c r="A40" s="67" t="s">
        <v>86</v>
      </c>
      <c r="B40" s="74" t="s">
        <v>374</v>
      </c>
      <c r="C40" s="68">
        <f t="shared" ref="C40:I40" si="7">SUM(C9:C39)</f>
        <v>4716953152.0599995</v>
      </c>
      <c r="D40" s="68">
        <f t="shared" si="7"/>
        <v>795299242.94999993</v>
      </c>
      <c r="E40" s="69">
        <f t="shared" si="7"/>
        <v>8524</v>
      </c>
      <c r="F40" s="70">
        <f t="shared" si="7"/>
        <v>2105740708.8600001</v>
      </c>
      <c r="G40" s="70">
        <f t="shared" si="7"/>
        <v>652481047.7019999</v>
      </c>
      <c r="H40" s="71">
        <f t="shared" si="7"/>
        <v>394288</v>
      </c>
      <c r="I40" s="71">
        <f t="shared" si="7"/>
        <v>130676.90960000003</v>
      </c>
      <c r="J40" s="72">
        <f>I40/H40</f>
        <v>0.33142502333319812</v>
      </c>
      <c r="K40" s="258">
        <f>L40/G40</f>
        <v>3.2919438886776627E-2</v>
      </c>
      <c r="L40" s="70">
        <f>SUM(L9:L39)</f>
        <v>21479309.97460597</v>
      </c>
      <c r="M40" s="70">
        <f>SUM(M9:M39)</f>
        <v>184284.88</v>
      </c>
      <c r="N40" s="180"/>
    </row>
    <row r="41" spans="1:142" ht="13.5" thickTop="1">
      <c r="A41" s="61"/>
      <c r="B41" s="61"/>
    </row>
    <row r="42" spans="1:142">
      <c r="A42" s="61"/>
      <c r="B42" s="61"/>
    </row>
    <row r="43" spans="1:142">
      <c r="A43" s="61"/>
      <c r="B43" s="61"/>
    </row>
    <row r="44" spans="1:142">
      <c r="A44" s="61"/>
      <c r="B44" s="61"/>
    </row>
    <row r="45" spans="1:142">
      <c r="A45" s="61"/>
      <c r="B45" s="61"/>
    </row>
    <row r="46" spans="1:142">
      <c r="A46" s="61"/>
      <c r="B46" s="61"/>
    </row>
    <row r="47" spans="1:142">
      <c r="A47" s="61"/>
      <c r="B47" s="61"/>
    </row>
    <row r="48" spans="1:142">
      <c r="A48" s="61"/>
      <c r="B48" s="61"/>
    </row>
    <row r="49" spans="1:12">
      <c r="A49" s="61"/>
      <c r="B49" s="61"/>
    </row>
    <row r="50" spans="1:12">
      <c r="A50" s="61"/>
      <c r="B50" s="166"/>
      <c r="C50" s="167"/>
      <c r="D50" s="167"/>
      <c r="E50" s="168"/>
      <c r="F50" s="168"/>
      <c r="G50" s="167"/>
      <c r="H50" s="169"/>
      <c r="I50" s="169"/>
      <c r="J50" s="170"/>
      <c r="K50" s="170"/>
      <c r="L50" s="167"/>
    </row>
    <row r="51" spans="1:12">
      <c r="A51" s="61"/>
      <c r="B51" s="166"/>
      <c r="C51" s="167"/>
      <c r="D51" s="167"/>
      <c r="E51" s="168"/>
      <c r="F51" s="168"/>
      <c r="G51" s="167"/>
      <c r="H51" s="169"/>
      <c r="I51" s="169"/>
      <c r="J51" s="170"/>
      <c r="K51" s="170"/>
      <c r="L51" s="167"/>
    </row>
    <row r="52" spans="1:12">
      <c r="A52" s="61"/>
      <c r="B52" s="166"/>
      <c r="C52" s="167"/>
      <c r="D52" s="171"/>
      <c r="E52" s="168"/>
      <c r="F52" s="168"/>
      <c r="G52" s="171"/>
      <c r="H52" s="169"/>
      <c r="I52" s="169"/>
      <c r="J52" s="170"/>
      <c r="K52" s="170"/>
      <c r="L52" s="167"/>
    </row>
    <row r="53" spans="1:12">
      <c r="A53" s="61"/>
      <c r="B53" s="166"/>
      <c r="C53" s="167"/>
      <c r="D53" s="171"/>
      <c r="E53" s="168"/>
      <c r="F53" s="168"/>
      <c r="G53" s="171"/>
      <c r="H53" s="169"/>
      <c r="I53" s="169"/>
      <c r="J53" s="170"/>
      <c r="K53" s="170"/>
      <c r="L53" s="167"/>
    </row>
    <row r="54" spans="1:12">
      <c r="A54" s="61"/>
      <c r="B54" s="166"/>
      <c r="C54" s="167"/>
      <c r="D54" s="171"/>
      <c r="E54" s="168"/>
      <c r="F54" s="168"/>
      <c r="G54" s="171"/>
      <c r="H54" s="169"/>
      <c r="I54" s="169"/>
      <c r="J54" s="172"/>
      <c r="K54" s="170"/>
      <c r="L54" s="167"/>
    </row>
    <row r="55" spans="1:12">
      <c r="A55" s="61"/>
      <c r="B55" s="166"/>
      <c r="C55" s="167"/>
      <c r="D55" s="167"/>
      <c r="E55" s="168"/>
      <c r="F55" s="168"/>
      <c r="G55" s="171"/>
      <c r="H55" s="169"/>
      <c r="I55" s="169"/>
      <c r="J55" s="172"/>
      <c r="K55" s="170"/>
      <c r="L55" s="167"/>
    </row>
    <row r="56" spans="1:12">
      <c r="A56" s="61"/>
      <c r="B56" s="166"/>
      <c r="C56" s="167"/>
      <c r="D56" s="167"/>
      <c r="E56" s="168"/>
      <c r="F56" s="168"/>
      <c r="G56" s="167"/>
      <c r="H56" s="169"/>
      <c r="I56" s="169"/>
      <c r="J56" s="173"/>
      <c r="K56" s="170"/>
      <c r="L56" s="167"/>
    </row>
    <row r="57" spans="1:12">
      <c r="B57" s="169"/>
      <c r="C57" s="167"/>
      <c r="D57" s="167"/>
      <c r="E57" s="168"/>
      <c r="F57" s="168"/>
      <c r="G57" s="167"/>
      <c r="H57" s="169"/>
      <c r="I57" s="169"/>
      <c r="J57" s="172"/>
      <c r="K57" s="170"/>
      <c r="L57" s="167"/>
    </row>
    <row r="58" spans="1:12">
      <c r="B58" s="169"/>
      <c r="C58" s="167"/>
      <c r="D58" s="167"/>
      <c r="E58" s="168"/>
      <c r="F58" s="168"/>
      <c r="G58" s="167"/>
      <c r="H58" s="169"/>
      <c r="I58" s="169"/>
      <c r="J58" s="172"/>
      <c r="K58" s="170"/>
      <c r="L58" s="167"/>
    </row>
    <row r="59" spans="1:12">
      <c r="B59" s="169"/>
      <c r="C59" s="167"/>
      <c r="D59" s="167"/>
      <c r="E59" s="168"/>
      <c r="F59" s="168"/>
      <c r="G59" s="167"/>
      <c r="H59" s="169"/>
      <c r="I59" s="169"/>
      <c r="J59" s="170"/>
      <c r="K59" s="170"/>
      <c r="L59" s="167"/>
    </row>
    <row r="60" spans="1:12">
      <c r="B60" s="169"/>
      <c r="C60" s="167"/>
      <c r="D60" s="167"/>
      <c r="E60" s="168"/>
      <c r="F60" s="168"/>
      <c r="G60" s="167"/>
      <c r="H60" s="169"/>
      <c r="I60" s="169"/>
      <c r="J60" s="170"/>
      <c r="K60" s="170"/>
      <c r="L60" s="167"/>
    </row>
    <row r="61" spans="1:12">
      <c r="B61" s="169"/>
      <c r="C61" s="167"/>
      <c r="D61" s="167"/>
      <c r="E61" s="168"/>
      <c r="F61" s="168"/>
      <c r="G61" s="167"/>
      <c r="H61" s="169"/>
      <c r="I61" s="169"/>
      <c r="J61" s="170"/>
      <c r="K61" s="170"/>
      <c r="L61" s="167"/>
    </row>
    <row r="62" spans="1:12">
      <c r="B62" s="169"/>
      <c r="C62" s="167"/>
      <c r="D62" s="167"/>
      <c r="E62" s="168"/>
      <c r="F62" s="168"/>
      <c r="G62" s="167"/>
      <c r="H62" s="169"/>
      <c r="I62" s="169"/>
      <c r="J62" s="170"/>
      <c r="K62" s="170"/>
      <c r="L62" s="167"/>
    </row>
    <row r="63" spans="1:12">
      <c r="B63" s="169"/>
      <c r="C63" s="167"/>
      <c r="D63" s="167"/>
      <c r="E63" s="172"/>
      <c r="F63" s="172"/>
      <c r="G63" s="167"/>
      <c r="H63" s="169"/>
      <c r="I63" s="169"/>
      <c r="J63" s="170"/>
      <c r="K63" s="170"/>
      <c r="L63" s="167"/>
    </row>
    <row r="64" spans="1:12">
      <c r="B64" s="169"/>
      <c r="C64" s="167"/>
      <c r="D64" s="167"/>
      <c r="E64" s="168"/>
      <c r="F64" s="168"/>
      <c r="G64" s="167"/>
      <c r="H64" s="169"/>
      <c r="I64" s="169"/>
      <c r="J64" s="170"/>
      <c r="K64" s="170"/>
      <c r="L64" s="167"/>
    </row>
    <row r="65" spans="2:12">
      <c r="B65" s="169"/>
      <c r="C65" s="167"/>
      <c r="D65" s="167"/>
      <c r="E65" s="168"/>
      <c r="F65" s="168"/>
      <c r="G65" s="167"/>
      <c r="H65" s="169"/>
      <c r="I65" s="169"/>
      <c r="J65" s="170"/>
      <c r="K65" s="170"/>
      <c r="L65" s="167"/>
    </row>
    <row r="66" spans="2:12">
      <c r="B66" s="169"/>
      <c r="C66" s="167"/>
      <c r="D66" s="167"/>
      <c r="E66" s="168"/>
      <c r="F66" s="168"/>
      <c r="G66" s="167"/>
      <c r="H66" s="169"/>
      <c r="I66" s="169"/>
      <c r="J66" s="170"/>
      <c r="K66" s="170"/>
      <c r="L66" s="167"/>
    </row>
    <row r="67" spans="2:12">
      <c r="B67" s="169"/>
      <c r="C67" s="167"/>
      <c r="D67" s="167"/>
      <c r="E67" s="168"/>
      <c r="F67" s="168"/>
      <c r="G67" s="167"/>
      <c r="H67" s="169"/>
      <c r="I67" s="169"/>
      <c r="J67" s="170"/>
      <c r="K67" s="170"/>
      <c r="L67" s="167"/>
    </row>
    <row r="68" spans="2:12">
      <c r="B68" s="169"/>
      <c r="C68" s="167"/>
      <c r="D68" s="167"/>
      <c r="E68" s="168"/>
      <c r="F68" s="168"/>
      <c r="G68" s="167"/>
      <c r="H68" s="169"/>
      <c r="I68" s="169"/>
      <c r="J68" s="170"/>
      <c r="K68" s="170"/>
      <c r="L68" s="167"/>
    </row>
    <row r="69" spans="2:12">
      <c r="B69" s="169"/>
      <c r="C69" s="167"/>
      <c r="D69" s="167"/>
      <c r="E69" s="168"/>
      <c r="F69" s="168"/>
      <c r="G69" s="167"/>
      <c r="H69" s="169"/>
      <c r="I69" s="169"/>
      <c r="J69" s="170"/>
      <c r="K69" s="170"/>
      <c r="L69" s="167"/>
    </row>
    <row r="70" spans="2:12">
      <c r="B70" s="169"/>
      <c r="C70" s="167"/>
      <c r="D70" s="167"/>
      <c r="E70" s="168"/>
      <c r="F70" s="168"/>
      <c r="G70" s="167"/>
      <c r="H70" s="169"/>
      <c r="I70" s="169"/>
      <c r="J70" s="170"/>
      <c r="K70" s="170"/>
      <c r="L70" s="167"/>
    </row>
    <row r="71" spans="2:12">
      <c r="B71" s="169"/>
      <c r="C71" s="167"/>
      <c r="D71" s="167"/>
      <c r="E71" s="168"/>
      <c r="F71" s="168"/>
      <c r="G71" s="167"/>
      <c r="H71" s="169"/>
      <c r="I71" s="169"/>
      <c r="J71" s="170"/>
      <c r="K71" s="170"/>
      <c r="L71" s="167"/>
    </row>
    <row r="72" spans="2:12">
      <c r="B72" s="169"/>
      <c r="C72" s="167"/>
      <c r="D72" s="167"/>
      <c r="E72" s="168"/>
      <c r="F72" s="168"/>
      <c r="G72" s="167"/>
      <c r="H72" s="169"/>
      <c r="I72" s="169"/>
      <c r="J72" s="170"/>
      <c r="K72" s="170"/>
      <c r="L72" s="167"/>
    </row>
    <row r="73" spans="2:12">
      <c r="B73" s="169"/>
      <c r="C73" s="167"/>
      <c r="D73" s="167"/>
      <c r="E73" s="172"/>
      <c r="F73" s="172"/>
      <c r="G73" s="167"/>
      <c r="H73" s="169"/>
      <c r="I73" s="169"/>
      <c r="J73" s="170"/>
      <c r="K73" s="170"/>
      <c r="L73" s="167"/>
    </row>
    <row r="74" spans="2:12">
      <c r="B74" s="169"/>
      <c r="C74" s="167"/>
      <c r="D74" s="167"/>
      <c r="E74" s="172"/>
      <c r="F74" s="172"/>
      <c r="G74" s="167"/>
      <c r="H74" s="169"/>
      <c r="I74" s="169"/>
      <c r="J74" s="170"/>
      <c r="K74" s="170"/>
      <c r="L74" s="167"/>
    </row>
    <row r="75" spans="2:12">
      <c r="B75" s="169"/>
      <c r="C75" s="167"/>
      <c r="D75" s="167"/>
      <c r="E75" s="173"/>
      <c r="F75" s="173"/>
      <c r="G75" s="167"/>
      <c r="H75" s="169"/>
      <c r="I75" s="169"/>
      <c r="J75" s="170"/>
      <c r="K75" s="170"/>
      <c r="L75" s="167"/>
    </row>
    <row r="76" spans="2:12">
      <c r="B76" s="169"/>
      <c r="C76" s="167"/>
      <c r="D76" s="167"/>
      <c r="E76" s="172"/>
      <c r="F76" s="172"/>
      <c r="G76" s="167"/>
      <c r="H76" s="169"/>
      <c r="I76" s="169"/>
      <c r="J76" s="170"/>
      <c r="K76" s="170"/>
      <c r="L76" s="167"/>
    </row>
    <row r="77" spans="2:12">
      <c r="B77" s="169"/>
      <c r="C77" s="167"/>
      <c r="D77" s="167"/>
      <c r="E77" s="172"/>
      <c r="F77" s="172"/>
      <c r="G77" s="167"/>
      <c r="H77" s="169"/>
      <c r="I77" s="169"/>
      <c r="J77" s="170"/>
      <c r="K77" s="170"/>
      <c r="L77" s="167"/>
    </row>
    <row r="78" spans="2:12">
      <c r="B78" s="169"/>
      <c r="C78" s="167"/>
      <c r="D78" s="167"/>
      <c r="E78" s="168"/>
      <c r="F78" s="168"/>
      <c r="G78" s="167"/>
      <c r="H78" s="169"/>
      <c r="I78" s="169"/>
      <c r="J78" s="170"/>
      <c r="K78" s="170"/>
      <c r="L78" s="167"/>
    </row>
    <row r="79" spans="2:12">
      <c r="B79" s="169"/>
      <c r="C79" s="167"/>
      <c r="D79" s="167"/>
      <c r="E79" s="168"/>
      <c r="F79" s="168"/>
      <c r="G79" s="167"/>
      <c r="H79" s="169"/>
      <c r="I79" s="169"/>
      <c r="J79" s="170"/>
      <c r="K79" s="170"/>
      <c r="L79" s="167"/>
    </row>
    <row r="80" spans="2:12">
      <c r="B80" s="169"/>
      <c r="C80" s="167"/>
      <c r="D80" s="167"/>
      <c r="E80" s="168"/>
      <c r="F80" s="168"/>
      <c r="G80" s="167"/>
      <c r="H80" s="169"/>
      <c r="I80" s="169"/>
      <c r="J80" s="170"/>
      <c r="K80" s="170"/>
      <c r="L80" s="167"/>
    </row>
    <row r="81" spans="2:12">
      <c r="B81" s="169"/>
      <c r="C81" s="167"/>
      <c r="D81" s="167"/>
      <c r="E81" s="168"/>
      <c r="F81" s="168"/>
      <c r="G81" s="167"/>
      <c r="H81" s="169"/>
      <c r="I81" s="169"/>
      <c r="J81" s="170"/>
      <c r="K81" s="170"/>
      <c r="L81" s="167"/>
    </row>
    <row r="82" spans="2:12">
      <c r="B82" s="169"/>
      <c r="C82" s="167"/>
      <c r="D82" s="167"/>
      <c r="E82" s="168"/>
      <c r="F82" s="168"/>
      <c r="G82" s="167"/>
      <c r="H82" s="169"/>
      <c r="I82" s="169"/>
      <c r="J82" s="170"/>
      <c r="K82" s="170"/>
      <c r="L82" s="167"/>
    </row>
    <row r="83" spans="2:12">
      <c r="B83" s="169"/>
      <c r="C83" s="167"/>
      <c r="D83" s="167"/>
      <c r="E83" s="168"/>
      <c r="F83" s="168"/>
      <c r="G83" s="167"/>
      <c r="H83" s="169"/>
      <c r="I83" s="169"/>
      <c r="J83" s="170"/>
      <c r="K83" s="170"/>
      <c r="L83" s="167"/>
    </row>
    <row r="84" spans="2:12">
      <c r="B84" s="169"/>
      <c r="C84" s="167"/>
      <c r="D84" s="167"/>
      <c r="E84" s="168"/>
      <c r="F84" s="168"/>
      <c r="G84" s="167"/>
      <c r="H84" s="169"/>
      <c r="I84" s="169"/>
      <c r="J84" s="170"/>
      <c r="K84" s="170"/>
      <c r="L84" s="167"/>
    </row>
    <row r="85" spans="2:12">
      <c r="B85" s="169"/>
      <c r="C85" s="167"/>
      <c r="D85" s="167"/>
      <c r="E85" s="168"/>
      <c r="F85" s="168"/>
      <c r="G85" s="167"/>
      <c r="H85" s="169"/>
      <c r="I85" s="169"/>
      <c r="J85" s="170"/>
      <c r="K85" s="170"/>
      <c r="L85" s="167"/>
    </row>
  </sheetData>
  <mergeCells count="5">
    <mergeCell ref="M5:N5"/>
    <mergeCell ref="D5:L5"/>
    <mergeCell ref="B7:D7"/>
    <mergeCell ref="N32:O32"/>
    <mergeCell ref="N37:O37"/>
  </mergeCells>
  <phoneticPr fontId="2" type="noConversion"/>
  <hyperlinks>
    <hyperlink ref="N7" r:id="rId1"/>
  </hyperlinks>
  <pageMargins left="1.1000000000000001" right="0.47244094488188981" top="0.55118110236220474" bottom="0.98425196850393704" header="0.19685039370078741" footer="0.51181102362204722"/>
  <pageSetup paperSize="9" scale="65" orientation="landscape" r:id="rId2"/>
  <headerFooter alignWithMargins="0">
    <oddHeader xml:space="preserve">&amp;L&amp;P&amp;C </oddHeader>
    <oddFooter>&amp;CThis statistics contains:micro option1(100-10,000USD),micro option2(100-20,000USD),micro agriculture(100-10,000USD)
 &amp;"Arial,Полужирный Курсив"NBCO- &amp;"Arial,Обычный" Non Bank Credit Organization</oddFooter>
  </headerFooter>
  <colBreaks count="1" manualBreakCount="1">
    <brk id="18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topLeftCell="A19" zoomScaleSheetLayoutView="100" workbookViewId="0">
      <selection activeCell="L21" sqref="L21"/>
    </sheetView>
  </sheetViews>
  <sheetFormatPr defaultRowHeight="12.75"/>
  <cols>
    <col min="1" max="1" width="4" customWidth="1"/>
    <col min="2" max="2" width="19.5703125" customWidth="1"/>
    <col min="3" max="3" width="15.28515625" style="37" customWidth="1"/>
    <col min="4" max="4" width="13.5703125" style="37" customWidth="1"/>
    <col min="5" max="5" width="9.7109375" style="11" customWidth="1"/>
    <col min="6" max="6" width="18.140625" style="11" customWidth="1"/>
    <col min="7" max="7" width="15.28515625" style="37" customWidth="1"/>
    <col min="8" max="8" width="10.42578125" customWidth="1"/>
    <col min="9" max="9" width="10.7109375" customWidth="1"/>
    <col min="10" max="10" width="7.85546875" style="22" bestFit="1" customWidth="1"/>
    <col min="11" max="11" width="14.42578125" style="22" bestFit="1" customWidth="1"/>
    <col min="12" max="12" width="19.140625" style="37" customWidth="1"/>
    <col min="13" max="13" width="10.7109375" style="37" bestFit="1" customWidth="1"/>
    <col min="14" max="14" width="31.85546875" customWidth="1"/>
    <col min="15" max="15" width="9.140625" hidden="1" customWidth="1"/>
  </cols>
  <sheetData>
    <row r="1" spans="1:14" ht="16.5" customHeight="1"/>
    <row r="2" spans="1:14" ht="24" customHeight="1">
      <c r="B2" s="16"/>
      <c r="C2" s="38"/>
      <c r="D2" s="38" t="s">
        <v>258</v>
      </c>
      <c r="E2" s="24"/>
      <c r="F2" s="24"/>
      <c r="G2" s="38"/>
      <c r="H2" s="16"/>
      <c r="I2" s="16"/>
      <c r="J2" s="23"/>
      <c r="K2" s="23"/>
      <c r="L2" s="38"/>
      <c r="M2" s="38"/>
    </row>
    <row r="3" spans="1:14" ht="15.75" customHeight="1">
      <c r="B3" s="17"/>
      <c r="C3" s="39" t="s">
        <v>164</v>
      </c>
      <c r="D3" s="38"/>
      <c r="E3" s="16"/>
      <c r="F3" s="16"/>
      <c r="G3" s="38"/>
      <c r="H3" s="16"/>
      <c r="I3" s="16"/>
      <c r="J3" s="16"/>
      <c r="K3" s="16"/>
      <c r="L3" s="39"/>
      <c r="M3" s="39"/>
    </row>
    <row r="4" spans="1:14" ht="15">
      <c r="B4" s="18"/>
      <c r="C4" s="40"/>
      <c r="D4" s="281" t="s">
        <v>77</v>
      </c>
      <c r="E4" s="281"/>
      <c r="F4" s="281"/>
      <c r="G4" s="281"/>
      <c r="H4" s="281"/>
      <c r="I4" s="281"/>
      <c r="J4" s="281"/>
      <c r="K4" s="9"/>
      <c r="M4" s="277" t="s">
        <v>478</v>
      </c>
      <c r="N4" s="277"/>
    </row>
    <row r="5" spans="1:14" ht="15">
      <c r="A5" s="14"/>
      <c r="B5" s="14" t="s">
        <v>546</v>
      </c>
      <c r="C5" s="40"/>
      <c r="D5" s="281"/>
      <c r="E5" s="281"/>
      <c r="F5" s="281"/>
      <c r="G5" s="281"/>
      <c r="H5" s="281"/>
      <c r="I5" s="281"/>
      <c r="J5" s="281"/>
      <c r="K5" s="9"/>
      <c r="L5" s="53" t="s">
        <v>92</v>
      </c>
      <c r="M5" s="45"/>
      <c r="N5" s="2" t="s">
        <v>507</v>
      </c>
    </row>
    <row r="6" spans="1:14" ht="15.75" thickBot="1">
      <c r="B6" s="34"/>
      <c r="C6" s="41"/>
      <c r="D6" s="41"/>
      <c r="E6" s="35"/>
      <c r="F6" s="35"/>
      <c r="G6" s="41"/>
      <c r="M6" s="45"/>
      <c r="N6" s="6" t="s">
        <v>479</v>
      </c>
    </row>
    <row r="7" spans="1:14" ht="37.5" thickTop="1" thickBot="1">
      <c r="A7" s="60" t="s">
        <v>86</v>
      </c>
      <c r="B7" s="29" t="s">
        <v>87</v>
      </c>
      <c r="C7" s="47" t="s">
        <v>93</v>
      </c>
      <c r="D7" s="47" t="s">
        <v>97</v>
      </c>
      <c r="E7" s="30" t="s">
        <v>94</v>
      </c>
      <c r="F7" s="30" t="s">
        <v>413</v>
      </c>
      <c r="G7" s="47" t="s">
        <v>41</v>
      </c>
      <c r="H7" s="29" t="s">
        <v>95</v>
      </c>
      <c r="I7" s="29"/>
      <c r="J7" s="64" t="s">
        <v>202</v>
      </c>
      <c r="K7" s="64" t="s">
        <v>365</v>
      </c>
      <c r="L7" s="47"/>
      <c r="M7" s="47" t="s">
        <v>150</v>
      </c>
      <c r="N7" s="65" t="s">
        <v>96</v>
      </c>
    </row>
    <row r="8" spans="1:14" ht="84" customHeight="1" thickTop="1" thickBot="1">
      <c r="A8" s="29">
        <v>1</v>
      </c>
      <c r="B8" s="31" t="s">
        <v>246</v>
      </c>
      <c r="C8" s="54">
        <v>489869526.56</v>
      </c>
      <c r="D8" s="54">
        <v>110571621.26000001</v>
      </c>
      <c r="E8" s="55">
        <v>1344</v>
      </c>
      <c r="F8" s="228">
        <v>1853365972</v>
      </c>
      <c r="G8" s="188">
        <v>379289229.90000004</v>
      </c>
      <c r="H8" s="189">
        <v>120075</v>
      </c>
      <c r="I8" s="55">
        <f t="shared" ref="I8:I14" si="0">(J8*H8)/100%</f>
        <v>34821.75</v>
      </c>
      <c r="J8" s="56">
        <v>0.28999999999999998</v>
      </c>
      <c r="K8" s="57">
        <v>7.4999999999999997E-3</v>
      </c>
      <c r="L8" s="54">
        <f t="shared" ref="L8:L14" si="1">(K8*G8)/100%</f>
        <v>2844669.22425</v>
      </c>
      <c r="M8" s="54">
        <v>0</v>
      </c>
      <c r="N8" s="63" t="s">
        <v>475</v>
      </c>
    </row>
    <row r="9" spans="1:14" ht="54" customHeight="1" thickTop="1" thickBot="1">
      <c r="A9" s="29">
        <v>2</v>
      </c>
      <c r="B9" s="31" t="s">
        <v>122</v>
      </c>
      <c r="C9" s="233">
        <v>33202703</v>
      </c>
      <c r="D9" s="233">
        <v>24726000</v>
      </c>
      <c r="E9" s="234">
        <v>196</v>
      </c>
      <c r="F9" s="233">
        <v>94647760</v>
      </c>
      <c r="G9" s="233">
        <v>19720500</v>
      </c>
      <c r="H9" s="186">
        <v>3030</v>
      </c>
      <c r="I9" s="55">
        <f t="shared" si="0"/>
        <v>390.56699999999995</v>
      </c>
      <c r="J9" s="236">
        <v>0.12889999999999999</v>
      </c>
      <c r="K9" s="236">
        <v>0.16500000000000001</v>
      </c>
      <c r="L9" s="54">
        <f t="shared" si="1"/>
        <v>3253882.5</v>
      </c>
      <c r="M9" s="54">
        <v>0</v>
      </c>
      <c r="N9" s="5" t="s">
        <v>229</v>
      </c>
    </row>
    <row r="10" spans="1:14" ht="55.5" customHeight="1" thickTop="1" thickBot="1">
      <c r="A10" s="29">
        <v>3</v>
      </c>
      <c r="B10" s="31" t="s">
        <v>121</v>
      </c>
      <c r="C10" s="263">
        <v>8736196.1999999993</v>
      </c>
      <c r="D10" s="263">
        <v>2419735.7599999998</v>
      </c>
      <c r="E10" s="268">
        <v>46</v>
      </c>
      <c r="F10" s="270">
        <v>0</v>
      </c>
      <c r="G10" s="263">
        <v>6388783.8499999996</v>
      </c>
      <c r="H10" s="268">
        <v>2342</v>
      </c>
      <c r="I10" s="55">
        <f t="shared" si="0"/>
        <v>562.07999999999993</v>
      </c>
      <c r="J10" s="269">
        <v>0.24</v>
      </c>
      <c r="K10" s="264">
        <v>8.9999999999999993E-3</v>
      </c>
      <c r="L10" s="54">
        <f t="shared" si="1"/>
        <v>57499.054649999991</v>
      </c>
      <c r="M10" s="270">
        <v>0</v>
      </c>
      <c r="N10" s="8" t="s">
        <v>256</v>
      </c>
    </row>
    <row r="11" spans="1:14" ht="39.75" customHeight="1" thickTop="1" thickBot="1">
      <c r="A11" s="29">
        <v>4</v>
      </c>
      <c r="B11" s="31" t="s">
        <v>259</v>
      </c>
      <c r="C11" s="54">
        <v>32611868.800000001</v>
      </c>
      <c r="D11" s="54">
        <v>9658417</v>
      </c>
      <c r="E11" s="55">
        <v>33</v>
      </c>
      <c r="F11" s="54">
        <v>114271059</v>
      </c>
      <c r="G11" s="54">
        <v>37454122</v>
      </c>
      <c r="H11" s="55">
        <v>986</v>
      </c>
      <c r="I11" s="55">
        <f t="shared" si="0"/>
        <v>364.82</v>
      </c>
      <c r="J11" s="56">
        <v>0.37</v>
      </c>
      <c r="K11" s="57">
        <v>0.54010000000000002</v>
      </c>
      <c r="L11" s="54">
        <f t="shared" si="1"/>
        <v>20228971.292199999</v>
      </c>
      <c r="M11" s="270">
        <v>0</v>
      </c>
      <c r="N11" s="5" t="s">
        <v>158</v>
      </c>
    </row>
    <row r="12" spans="1:14" ht="65.25" customHeight="1" thickTop="1" thickBot="1">
      <c r="A12" s="29">
        <v>5</v>
      </c>
      <c r="B12" s="31" t="s">
        <v>120</v>
      </c>
      <c r="C12" s="54">
        <v>2703712.6</v>
      </c>
      <c r="D12" s="54">
        <v>1438060.42</v>
      </c>
      <c r="E12" s="55">
        <v>47</v>
      </c>
      <c r="F12" s="54">
        <v>24770016</v>
      </c>
      <c r="G12" s="54">
        <v>2419500.3199999998</v>
      </c>
      <c r="H12" s="55">
        <v>5117</v>
      </c>
      <c r="I12" s="55">
        <f t="shared" si="0"/>
        <v>3377.2200000000003</v>
      </c>
      <c r="J12" s="56">
        <v>0.66</v>
      </c>
      <c r="K12" s="57">
        <v>1.5699999999999999E-2</v>
      </c>
      <c r="L12" s="54">
        <f t="shared" si="1"/>
        <v>37986.155023999992</v>
      </c>
      <c r="M12" s="54">
        <v>0</v>
      </c>
      <c r="N12" s="5" t="s">
        <v>348</v>
      </c>
    </row>
    <row r="13" spans="1:14" ht="49.5" customHeight="1" thickTop="1" thickBot="1">
      <c r="A13" s="29">
        <v>6</v>
      </c>
      <c r="B13" s="31" t="s">
        <v>194</v>
      </c>
      <c r="C13" s="206">
        <v>212790417.13999999</v>
      </c>
      <c r="D13" s="206">
        <v>26582428.460000001</v>
      </c>
      <c r="E13" s="260">
        <v>284</v>
      </c>
      <c r="F13" s="54">
        <v>0</v>
      </c>
      <c r="G13" s="206">
        <v>196951396.99000001</v>
      </c>
      <c r="H13" s="260">
        <v>4957</v>
      </c>
      <c r="I13" s="55">
        <f t="shared" si="0"/>
        <v>1040.97</v>
      </c>
      <c r="J13" s="261">
        <v>0.21</v>
      </c>
      <c r="K13" s="262">
        <v>0.18</v>
      </c>
      <c r="L13" s="54">
        <f t="shared" si="1"/>
        <v>35451251.4582</v>
      </c>
      <c r="M13" s="54">
        <v>0</v>
      </c>
      <c r="N13" s="8" t="s">
        <v>460</v>
      </c>
    </row>
    <row r="14" spans="1:14" ht="51.75" customHeight="1" thickTop="1" thickBot="1">
      <c r="A14" s="29">
        <v>7</v>
      </c>
      <c r="B14" s="31" t="s">
        <v>195</v>
      </c>
      <c r="C14" s="206">
        <v>403158722.54000002</v>
      </c>
      <c r="D14" s="206">
        <v>72775711.689999998</v>
      </c>
      <c r="E14" s="55">
        <v>537</v>
      </c>
      <c r="F14" s="206">
        <v>685206609.15999997</v>
      </c>
      <c r="G14" s="54">
        <v>221968337.28</v>
      </c>
      <c r="H14" s="55">
        <v>35979</v>
      </c>
      <c r="I14" s="55">
        <f t="shared" si="0"/>
        <v>11513.28</v>
      </c>
      <c r="J14" s="56">
        <v>0.32</v>
      </c>
      <c r="K14" s="57">
        <v>1.78E-2</v>
      </c>
      <c r="L14" s="54">
        <f t="shared" si="1"/>
        <v>3951036.4035840002</v>
      </c>
      <c r="M14" s="54">
        <v>0</v>
      </c>
      <c r="N14" s="5" t="s">
        <v>230</v>
      </c>
    </row>
    <row r="15" spans="1:14" ht="51.75" customHeight="1" thickTop="1" thickBot="1">
      <c r="A15" s="29">
        <v>8</v>
      </c>
      <c r="B15" s="31" t="s">
        <v>46</v>
      </c>
      <c r="C15" s="233">
        <v>762011</v>
      </c>
      <c r="D15" s="233">
        <v>760024</v>
      </c>
      <c r="E15" s="55">
        <v>12</v>
      </c>
      <c r="F15" s="233">
        <v>4817234</v>
      </c>
      <c r="G15" s="233">
        <v>646974</v>
      </c>
      <c r="H15" s="58">
        <v>997</v>
      </c>
      <c r="I15" s="55">
        <f t="shared" ref="I15:I21" si="2">(J15*H15)/100%</f>
        <v>250.64580000000001</v>
      </c>
      <c r="J15" s="56">
        <v>0.25140000000000001</v>
      </c>
      <c r="K15" s="57">
        <v>7.7999999999999996E-3</v>
      </c>
      <c r="L15" s="54">
        <f>(K15*G15)/100%</f>
        <v>5046.3971999999994</v>
      </c>
      <c r="M15" s="54">
        <v>0</v>
      </c>
      <c r="N15" s="175" t="s">
        <v>47</v>
      </c>
    </row>
    <row r="16" spans="1:14" ht="54" customHeight="1" thickTop="1" thickBot="1">
      <c r="A16" s="29">
        <v>9</v>
      </c>
      <c r="B16" s="31" t="s">
        <v>407</v>
      </c>
      <c r="C16" s="233">
        <v>788316.42</v>
      </c>
      <c r="D16" s="233">
        <v>760640.7</v>
      </c>
      <c r="E16" s="234">
        <v>11</v>
      </c>
      <c r="F16" s="233">
        <v>5023966</v>
      </c>
      <c r="G16" s="233">
        <v>750795.46</v>
      </c>
      <c r="H16" s="239">
        <v>1360</v>
      </c>
      <c r="I16" s="55">
        <f t="shared" si="2"/>
        <v>340</v>
      </c>
      <c r="J16" s="56">
        <v>0.25</v>
      </c>
      <c r="K16" s="259">
        <v>2.9300000000000002E-4</v>
      </c>
      <c r="L16" s="54">
        <f>(K16*G16)/100%</f>
        <v>219.98306977999999</v>
      </c>
      <c r="M16" s="54">
        <v>0</v>
      </c>
      <c r="N16" s="177" t="s">
        <v>404</v>
      </c>
    </row>
    <row r="17" spans="1:15" ht="90" customHeight="1" thickTop="1" thickBot="1">
      <c r="A17" s="29">
        <v>10</v>
      </c>
      <c r="B17" s="31" t="s">
        <v>389</v>
      </c>
      <c r="C17" s="54">
        <v>38297720</v>
      </c>
      <c r="D17" s="54">
        <v>12622262</v>
      </c>
      <c r="E17" s="55">
        <v>229</v>
      </c>
      <c r="F17" s="54">
        <v>248023822</v>
      </c>
      <c r="G17" s="54">
        <v>33423746</v>
      </c>
      <c r="H17" s="55">
        <v>21398</v>
      </c>
      <c r="I17" s="55">
        <f t="shared" si="2"/>
        <v>5135.5199999999995</v>
      </c>
      <c r="J17" s="57">
        <v>0.24</v>
      </c>
      <c r="K17" s="57">
        <v>8.2000000000000003E-2</v>
      </c>
      <c r="L17" s="54">
        <f>(K17*G17)/100%</f>
        <v>2740747.1720000003</v>
      </c>
      <c r="M17" s="54">
        <v>0</v>
      </c>
      <c r="N17" s="5" t="s">
        <v>548</v>
      </c>
    </row>
    <row r="18" spans="1:15" ht="39.75" customHeight="1" thickTop="1" thickBot="1">
      <c r="A18" s="29">
        <v>11</v>
      </c>
      <c r="B18" s="184" t="s">
        <v>314</v>
      </c>
      <c r="C18" s="205">
        <v>475893234.99000001</v>
      </c>
      <c r="D18" s="231">
        <v>61758341.810000002</v>
      </c>
      <c r="E18" s="209">
        <v>754</v>
      </c>
      <c r="F18" s="205">
        <v>1062233716.9400001</v>
      </c>
      <c r="G18" s="205">
        <v>345783112.99000001</v>
      </c>
      <c r="H18" s="209">
        <v>45244</v>
      </c>
      <c r="I18" s="55">
        <f t="shared" si="2"/>
        <v>7239.04</v>
      </c>
      <c r="J18" s="210">
        <v>0.16</v>
      </c>
      <c r="K18" s="211">
        <v>4.6600000000000003E-2</v>
      </c>
      <c r="L18" s="54">
        <f>(K18*G18)/100%</f>
        <v>16113493.065334002</v>
      </c>
      <c r="M18" s="205">
        <v>0</v>
      </c>
      <c r="N18" s="8" t="s">
        <v>450</v>
      </c>
    </row>
    <row r="19" spans="1:15" ht="58.5" customHeight="1" thickTop="1" thickBot="1">
      <c r="A19" s="29">
        <v>12</v>
      </c>
      <c r="B19" s="31" t="s">
        <v>366</v>
      </c>
      <c r="C19" s="233">
        <v>1895897.69</v>
      </c>
      <c r="D19" s="233">
        <v>1876180</v>
      </c>
      <c r="E19" s="234">
        <v>16</v>
      </c>
      <c r="F19" s="54">
        <v>5334326</v>
      </c>
      <c r="G19" s="233">
        <v>1745985.22</v>
      </c>
      <c r="H19" s="234">
        <v>3162</v>
      </c>
      <c r="I19" s="55">
        <f t="shared" si="2"/>
        <v>1486.1399999999999</v>
      </c>
      <c r="J19" s="235">
        <v>0.47</v>
      </c>
      <c r="K19" s="236">
        <v>5.8000000000000003E-2</v>
      </c>
      <c r="L19" s="54">
        <f>(K19*G19)/100%</f>
        <v>101267.14276</v>
      </c>
      <c r="M19" s="233">
        <v>0</v>
      </c>
      <c r="N19" s="8" t="s">
        <v>193</v>
      </c>
    </row>
    <row r="20" spans="1:15" ht="63" customHeight="1" thickTop="1" thickBot="1">
      <c r="A20" s="29">
        <v>13</v>
      </c>
      <c r="B20" s="31" t="s">
        <v>166</v>
      </c>
      <c r="C20" s="233">
        <v>13368211</v>
      </c>
      <c r="D20" s="238">
        <v>3800864</v>
      </c>
      <c r="E20" s="226">
        <v>91</v>
      </c>
      <c r="F20" s="238">
        <v>26704762</v>
      </c>
      <c r="G20" s="238">
        <v>12325064</v>
      </c>
      <c r="H20" s="225">
        <v>9066</v>
      </c>
      <c r="I20" s="55">
        <f t="shared" si="2"/>
        <v>2804.1138000000001</v>
      </c>
      <c r="J20" s="227" t="s">
        <v>553</v>
      </c>
      <c r="K20" s="227" t="s">
        <v>554</v>
      </c>
      <c r="L20" s="54">
        <v>128180</v>
      </c>
      <c r="M20" s="54">
        <v>0</v>
      </c>
      <c r="N20" s="5" t="s">
        <v>85</v>
      </c>
    </row>
    <row r="21" spans="1:15" ht="77.25" customHeight="1" thickTop="1" thickBot="1">
      <c r="A21" s="29">
        <v>14</v>
      </c>
      <c r="B21" s="31" t="s">
        <v>123</v>
      </c>
      <c r="C21" s="188">
        <v>130005725</v>
      </c>
      <c r="D21" s="188">
        <v>28415514</v>
      </c>
      <c r="E21" s="189">
        <v>808</v>
      </c>
      <c r="F21" s="188">
        <v>192211139</v>
      </c>
      <c r="G21" s="188">
        <v>115646865</v>
      </c>
      <c r="H21" s="189">
        <v>119396</v>
      </c>
      <c r="I21" s="55">
        <f t="shared" si="2"/>
        <v>38505.21</v>
      </c>
      <c r="J21" s="174">
        <v>0.32250000000000001</v>
      </c>
      <c r="K21" s="174">
        <v>1.9E-3</v>
      </c>
      <c r="L21" s="54">
        <f>(K21*G21)/100%</f>
        <v>219729.0435</v>
      </c>
      <c r="M21" s="188">
        <v>38575</v>
      </c>
      <c r="N21" s="5" t="s">
        <v>159</v>
      </c>
    </row>
    <row r="22" spans="1:15" ht="69" customHeight="1" thickTop="1" thickBot="1">
      <c r="A22" s="29">
        <v>15</v>
      </c>
      <c r="B22" s="31" t="s">
        <v>368</v>
      </c>
      <c r="C22" s="265">
        <v>224194</v>
      </c>
      <c r="D22" s="206">
        <v>222590</v>
      </c>
      <c r="E22" s="260">
        <v>5</v>
      </c>
      <c r="F22" s="206">
        <v>3125928</v>
      </c>
      <c r="G22" s="206">
        <v>215000</v>
      </c>
      <c r="H22" s="266">
        <v>96</v>
      </c>
      <c r="I22" s="55">
        <v>15936</v>
      </c>
      <c r="J22" s="261" t="s">
        <v>557</v>
      </c>
      <c r="K22" s="262">
        <v>0.05</v>
      </c>
      <c r="L22" s="54">
        <f>(K22*G22)/100%</f>
        <v>10750</v>
      </c>
      <c r="M22" s="206">
        <v>0</v>
      </c>
      <c r="N22" s="8" t="s">
        <v>357</v>
      </c>
    </row>
    <row r="23" spans="1:15" ht="63" customHeight="1" thickTop="1" thickBot="1">
      <c r="A23" s="29">
        <v>16</v>
      </c>
      <c r="B23" s="31" t="s">
        <v>564</v>
      </c>
      <c r="C23" s="54">
        <v>3755995.49</v>
      </c>
      <c r="D23" s="54">
        <v>2042308.96</v>
      </c>
      <c r="E23" s="55">
        <v>28</v>
      </c>
      <c r="F23" s="54">
        <v>6130557.9399999995</v>
      </c>
      <c r="G23" s="54">
        <v>2428701.88</v>
      </c>
      <c r="H23" s="55">
        <v>1440</v>
      </c>
      <c r="I23" s="55">
        <f t="shared" ref="I23:I31" si="3">(J23*H23)/100%</f>
        <v>302.39999999999998</v>
      </c>
      <c r="J23" s="56">
        <v>0.21</v>
      </c>
      <c r="K23" s="174">
        <v>0.02</v>
      </c>
      <c r="L23" s="54">
        <f>(K23*G23)/100%</f>
        <v>48574.037599999996</v>
      </c>
      <c r="M23" s="206">
        <v>0</v>
      </c>
      <c r="N23" s="176" t="s">
        <v>72</v>
      </c>
    </row>
    <row r="24" spans="1:15" ht="42.75" customHeight="1" thickTop="1" thickBot="1">
      <c r="A24" s="29">
        <v>17</v>
      </c>
      <c r="B24" s="31" t="s">
        <v>544</v>
      </c>
      <c r="C24" s="54">
        <v>1822034.07</v>
      </c>
      <c r="D24" s="54">
        <v>1780961.36</v>
      </c>
      <c r="E24" s="55">
        <v>19</v>
      </c>
      <c r="F24" s="54">
        <v>4875279.76</v>
      </c>
      <c r="G24" s="54">
        <v>1722803.7039999999</v>
      </c>
      <c r="H24" s="55">
        <v>1606</v>
      </c>
      <c r="I24" s="55">
        <f t="shared" si="3"/>
        <v>303.85520000000002</v>
      </c>
      <c r="J24" s="56">
        <v>0.18920000000000001</v>
      </c>
      <c r="K24" s="57">
        <v>5.8500000000000003E-2</v>
      </c>
      <c r="L24" s="54">
        <f>(K24*G24)/100%</f>
        <v>100784.016684</v>
      </c>
      <c r="M24" s="54">
        <v>17629.18</v>
      </c>
      <c r="N24" s="4" t="s">
        <v>434</v>
      </c>
    </row>
    <row r="25" spans="1:15" ht="42.75" customHeight="1" thickTop="1" thickBot="1">
      <c r="A25" s="29">
        <v>18</v>
      </c>
      <c r="B25" s="31" t="s">
        <v>124</v>
      </c>
      <c r="C25" s="229">
        <v>5052278</v>
      </c>
      <c r="D25" s="229">
        <v>1325162</v>
      </c>
      <c r="E25" s="230">
        <v>13</v>
      </c>
      <c r="F25" s="256">
        <v>0</v>
      </c>
      <c r="G25" s="229">
        <v>4612778</v>
      </c>
      <c r="H25" s="230">
        <v>1890</v>
      </c>
      <c r="I25" s="55">
        <f t="shared" si="3"/>
        <v>756</v>
      </c>
      <c r="J25" s="56">
        <v>0.4</v>
      </c>
      <c r="K25" s="56" t="s">
        <v>566</v>
      </c>
      <c r="L25" s="54">
        <v>41515</v>
      </c>
      <c r="M25" s="54">
        <v>0</v>
      </c>
      <c r="N25" s="5" t="s">
        <v>468</v>
      </c>
    </row>
    <row r="26" spans="1:15" ht="54" customHeight="1" thickTop="1" thickBot="1">
      <c r="A26" s="29">
        <v>19</v>
      </c>
      <c r="B26" s="31" t="s">
        <v>270</v>
      </c>
      <c r="C26" s="229">
        <v>9539124.0600000005</v>
      </c>
      <c r="D26" s="229">
        <v>8419088.6099999994</v>
      </c>
      <c r="E26" s="230">
        <v>21</v>
      </c>
      <c r="F26" s="205">
        <v>24545971.260000002</v>
      </c>
      <c r="G26" s="205">
        <v>9750162.0299999993</v>
      </c>
      <c r="H26" s="189">
        <v>8309</v>
      </c>
      <c r="I26" s="55">
        <f t="shared" si="3"/>
        <v>4071.41</v>
      </c>
      <c r="J26" s="56">
        <v>0.49</v>
      </c>
      <c r="K26" s="174">
        <v>1E-4</v>
      </c>
      <c r="L26" s="54">
        <f>(K26*G26)/100%</f>
        <v>975.01620300000002</v>
      </c>
      <c r="M26" s="54">
        <v>0</v>
      </c>
      <c r="N26" s="8" t="s">
        <v>74</v>
      </c>
    </row>
    <row r="27" spans="1:15" ht="57" customHeight="1" thickTop="1" thickBot="1">
      <c r="A27" s="29">
        <v>20</v>
      </c>
      <c r="B27" s="31" t="s">
        <v>196</v>
      </c>
      <c r="C27" s="188">
        <v>81947023</v>
      </c>
      <c r="D27" s="188">
        <v>23925655</v>
      </c>
      <c r="E27" s="55">
        <v>170</v>
      </c>
      <c r="F27" s="188">
        <v>122669617</v>
      </c>
      <c r="G27" s="188">
        <v>67259568</v>
      </c>
      <c r="H27" s="55">
        <v>6506</v>
      </c>
      <c r="I27" s="55">
        <f t="shared" si="3"/>
        <v>1626.5</v>
      </c>
      <c r="J27" s="56">
        <v>0.25</v>
      </c>
      <c r="K27" s="56" t="s">
        <v>572</v>
      </c>
      <c r="L27" s="54" t="s">
        <v>573</v>
      </c>
      <c r="M27" s="54">
        <v>0</v>
      </c>
      <c r="N27" s="5" t="s">
        <v>465</v>
      </c>
    </row>
    <row r="28" spans="1:15" s="19" customFormat="1" ht="49.5" customHeight="1" thickTop="1" thickBot="1">
      <c r="A28" s="29">
        <v>21</v>
      </c>
      <c r="B28" s="31" t="s">
        <v>408</v>
      </c>
      <c r="C28" s="188">
        <v>2320870</v>
      </c>
      <c r="D28" s="188">
        <v>578586</v>
      </c>
      <c r="E28" s="55">
        <v>5</v>
      </c>
      <c r="F28" s="188">
        <v>3990088</v>
      </c>
      <c r="G28" s="188">
        <v>2045677</v>
      </c>
      <c r="H28" s="55">
        <v>305</v>
      </c>
      <c r="I28" s="55">
        <f t="shared" si="3"/>
        <v>45.75</v>
      </c>
      <c r="J28" s="255">
        <v>0.15</v>
      </c>
      <c r="K28" s="255" t="s">
        <v>560</v>
      </c>
      <c r="L28" s="54">
        <v>47049</v>
      </c>
      <c r="M28" s="54">
        <v>0</v>
      </c>
      <c r="N28" s="5" t="s">
        <v>312</v>
      </c>
    </row>
    <row r="29" spans="1:15" ht="55.5" customHeight="1" thickTop="1" thickBot="1">
      <c r="A29" s="29">
        <v>22</v>
      </c>
      <c r="B29" s="31" t="s">
        <v>369</v>
      </c>
      <c r="C29" s="54">
        <v>133609677</v>
      </c>
      <c r="D29" s="54">
        <v>16214318.41</v>
      </c>
      <c r="E29" s="55">
        <v>428</v>
      </c>
      <c r="F29" s="263">
        <v>96851487</v>
      </c>
      <c r="G29" s="252">
        <v>96199057.920000002</v>
      </c>
      <c r="H29" s="55">
        <v>11513</v>
      </c>
      <c r="I29" s="55">
        <f t="shared" si="3"/>
        <v>3415.9071000000004</v>
      </c>
      <c r="J29" s="56">
        <v>0.29670000000000002</v>
      </c>
      <c r="K29" s="57">
        <v>0.123</v>
      </c>
      <c r="L29" s="54">
        <f>(K29*G29)/100%</f>
        <v>11832484.124159999</v>
      </c>
      <c r="M29" s="54">
        <v>1493888.88</v>
      </c>
      <c r="N29" s="5" t="s">
        <v>471</v>
      </c>
    </row>
    <row r="30" spans="1:15" ht="51.75" customHeight="1" thickTop="1" thickBot="1">
      <c r="A30" s="29">
        <v>23</v>
      </c>
      <c r="B30" s="31" t="s">
        <v>370</v>
      </c>
      <c r="C30" s="206">
        <v>282346652.76999998</v>
      </c>
      <c r="D30" s="206">
        <v>23417675.93</v>
      </c>
      <c r="E30" s="260">
        <v>561</v>
      </c>
      <c r="F30" s="263">
        <v>266111935.47</v>
      </c>
      <c r="G30" s="206">
        <v>137071339.16999999</v>
      </c>
      <c r="H30" s="260">
        <v>23607</v>
      </c>
      <c r="I30" s="55">
        <f t="shared" si="3"/>
        <v>5115.6369000000004</v>
      </c>
      <c r="J30" s="261">
        <v>0.2167</v>
      </c>
      <c r="K30" s="262">
        <v>0.16270000000000001</v>
      </c>
      <c r="L30" s="54">
        <f>(K30*G30)/100%</f>
        <v>22301506.882959001</v>
      </c>
      <c r="M30" s="54">
        <v>0</v>
      </c>
      <c r="N30" s="280" t="s">
        <v>516</v>
      </c>
      <c r="O30" s="280"/>
    </row>
    <row r="31" spans="1:15" ht="79.5" customHeight="1" thickTop="1" thickBot="1">
      <c r="A31" s="29">
        <v>24</v>
      </c>
      <c r="B31" s="31" t="s">
        <v>42</v>
      </c>
      <c r="C31" s="54">
        <v>30947799</v>
      </c>
      <c r="D31" s="54">
        <v>11833769</v>
      </c>
      <c r="E31" s="55">
        <v>76</v>
      </c>
      <c r="F31" s="54">
        <v>89673979</v>
      </c>
      <c r="G31" s="54">
        <v>27531343</v>
      </c>
      <c r="H31" s="189">
        <v>2742</v>
      </c>
      <c r="I31" s="55">
        <f t="shared" si="3"/>
        <v>466.14000000000004</v>
      </c>
      <c r="J31" s="56">
        <v>0.17</v>
      </c>
      <c r="K31" s="56" t="s">
        <v>576</v>
      </c>
      <c r="L31" s="54">
        <v>711000</v>
      </c>
      <c r="M31" s="54">
        <v>0</v>
      </c>
      <c r="N31" s="5" t="s">
        <v>112</v>
      </c>
    </row>
    <row r="32" spans="1:15" ht="58.5" customHeight="1" thickTop="1" thickBot="1">
      <c r="A32" s="29">
        <v>25</v>
      </c>
      <c r="B32" s="31" t="s">
        <v>371</v>
      </c>
      <c r="C32" s="54">
        <v>780392980.66999996</v>
      </c>
      <c r="D32" s="54">
        <v>127894608.34999999</v>
      </c>
      <c r="E32" s="55">
        <v>802</v>
      </c>
      <c r="F32" s="188">
        <v>710934144.21000004</v>
      </c>
      <c r="G32" s="188">
        <v>571085186.92999995</v>
      </c>
      <c r="H32" s="189">
        <v>13819</v>
      </c>
      <c r="I32" s="55">
        <f t="shared" ref="I32:I37" si="4">(J32*H32)/100%</f>
        <v>3523.8450000000003</v>
      </c>
      <c r="J32" s="56">
        <v>0.255</v>
      </c>
      <c r="K32" s="57">
        <v>0.15090000000000001</v>
      </c>
      <c r="L32" s="54">
        <f t="shared" ref="L32:L37" si="5">(K32*G32)/100%</f>
        <v>86176754.707736999</v>
      </c>
      <c r="M32" s="54">
        <v>0</v>
      </c>
      <c r="N32" s="185" t="s">
        <v>160</v>
      </c>
    </row>
    <row r="33" spans="1:15" ht="56.25" customHeight="1" thickTop="1" thickBot="1">
      <c r="A33" s="29">
        <v>26</v>
      </c>
      <c r="B33" s="31" t="s">
        <v>372</v>
      </c>
      <c r="C33" s="206">
        <v>223577294.78999999</v>
      </c>
      <c r="D33" s="206">
        <v>36914612.240000002</v>
      </c>
      <c r="E33" s="260">
        <v>279</v>
      </c>
      <c r="F33" s="206">
        <v>192295451.09999999</v>
      </c>
      <c r="G33" s="206">
        <v>156662033.33000001</v>
      </c>
      <c r="H33" s="260">
        <v>10811</v>
      </c>
      <c r="I33" s="55">
        <f t="shared" si="4"/>
        <v>4216.29</v>
      </c>
      <c r="J33" s="261">
        <v>0.39</v>
      </c>
      <c r="K33" s="275">
        <v>6.5100000000000005E-2</v>
      </c>
      <c r="L33" s="54">
        <f t="shared" si="5"/>
        <v>10198698.369783001</v>
      </c>
      <c r="M33" s="206">
        <v>0</v>
      </c>
      <c r="N33" s="5" t="s">
        <v>457</v>
      </c>
    </row>
    <row r="34" spans="1:15" ht="55.5" customHeight="1" thickTop="1" thickBot="1">
      <c r="A34" s="29">
        <v>27</v>
      </c>
      <c r="B34" s="31" t="s">
        <v>373</v>
      </c>
      <c r="C34" s="54">
        <v>551294509.82000005</v>
      </c>
      <c r="D34" s="54">
        <v>63249175.689999998</v>
      </c>
      <c r="E34" s="55">
        <v>756</v>
      </c>
      <c r="F34" s="54">
        <v>0</v>
      </c>
      <c r="G34" s="188">
        <v>397163596.75</v>
      </c>
      <c r="H34" s="189">
        <v>40246</v>
      </c>
      <c r="I34" s="55">
        <f t="shared" si="4"/>
        <v>6036.9</v>
      </c>
      <c r="J34" s="56">
        <v>0.15</v>
      </c>
      <c r="K34" s="57">
        <v>0.1351</v>
      </c>
      <c r="L34" s="54">
        <f t="shared" si="5"/>
        <v>53656801.920924999</v>
      </c>
      <c r="M34" s="54">
        <v>0</v>
      </c>
      <c r="N34" s="63" t="s">
        <v>375</v>
      </c>
    </row>
    <row r="35" spans="1:15" ht="83.25" customHeight="1" thickTop="1" thickBot="1">
      <c r="A35" s="29">
        <v>28</v>
      </c>
      <c r="B35" s="31" t="s">
        <v>201</v>
      </c>
      <c r="C35" s="54">
        <v>11741733</v>
      </c>
      <c r="D35" s="54">
        <v>6578170</v>
      </c>
      <c r="E35" s="55">
        <v>111</v>
      </c>
      <c r="F35" s="54">
        <v>61316894</v>
      </c>
      <c r="G35" s="54">
        <v>10436347</v>
      </c>
      <c r="H35" s="55">
        <v>16192</v>
      </c>
      <c r="I35" s="55">
        <f t="shared" si="4"/>
        <v>6476.8</v>
      </c>
      <c r="J35" s="57">
        <v>0.4</v>
      </c>
      <c r="K35" s="57" t="s">
        <v>558</v>
      </c>
      <c r="L35" s="54">
        <f t="shared" si="5"/>
        <v>7305.4429</v>
      </c>
      <c r="M35" s="54">
        <v>0</v>
      </c>
      <c r="N35" s="280" t="s">
        <v>517</v>
      </c>
      <c r="O35" s="280"/>
    </row>
    <row r="36" spans="1:15" ht="54.75" customHeight="1" thickTop="1" thickBot="1">
      <c r="A36" s="29">
        <v>29</v>
      </c>
      <c r="B36" s="31" t="s">
        <v>165</v>
      </c>
      <c r="C36" s="188">
        <v>47076912.630000003</v>
      </c>
      <c r="D36" s="188">
        <v>7646413.2800000003</v>
      </c>
      <c r="E36" s="189">
        <v>345</v>
      </c>
      <c r="F36" s="208">
        <v>74328634</v>
      </c>
      <c r="G36" s="188">
        <v>42321322.659999996</v>
      </c>
      <c r="H36" s="189">
        <v>47974</v>
      </c>
      <c r="I36" s="55">
        <f t="shared" si="4"/>
        <v>19189.600000000002</v>
      </c>
      <c r="J36" s="203">
        <v>0.4</v>
      </c>
      <c r="K36" s="174">
        <v>5.0000000000000001E-3</v>
      </c>
      <c r="L36" s="54">
        <f t="shared" si="5"/>
        <v>211606.6133</v>
      </c>
      <c r="M36" s="188">
        <v>0</v>
      </c>
      <c r="N36" s="8" t="s">
        <v>501</v>
      </c>
    </row>
    <row r="37" spans="1:15" ht="54.75" customHeight="1" thickTop="1" thickBot="1">
      <c r="A37" s="29">
        <v>30</v>
      </c>
      <c r="B37" s="31" t="s">
        <v>508</v>
      </c>
      <c r="C37" s="54">
        <v>302418438</v>
      </c>
      <c r="D37" s="54">
        <v>28293489</v>
      </c>
      <c r="E37" s="55">
        <v>564</v>
      </c>
      <c r="F37" s="54">
        <v>281075530</v>
      </c>
      <c r="G37" s="54">
        <v>221753396</v>
      </c>
      <c r="H37" s="189">
        <v>16478</v>
      </c>
      <c r="I37" s="55">
        <f t="shared" si="4"/>
        <v>0</v>
      </c>
      <c r="J37" s="57">
        <v>0</v>
      </c>
      <c r="K37" s="57">
        <v>3.2599999999999997E-2</v>
      </c>
      <c r="L37" s="54">
        <f t="shared" si="5"/>
        <v>7229160.7095999997</v>
      </c>
      <c r="M37" s="54">
        <v>0</v>
      </c>
      <c r="N37" s="8" t="s">
        <v>526</v>
      </c>
    </row>
    <row r="38" spans="1:15" ht="14.25" thickTop="1" thickBot="1">
      <c r="A38" s="59" t="s">
        <v>86</v>
      </c>
      <c r="B38" s="73" t="s">
        <v>374</v>
      </c>
      <c r="C38" s="232">
        <f t="shared" ref="C38:I38" si="6">SUM(C8:C37)</f>
        <v>4312151779.2399998</v>
      </c>
      <c r="D38" s="232">
        <f t="shared" si="6"/>
        <v>718502384.93000007</v>
      </c>
      <c r="E38" s="257">
        <f t="shared" si="6"/>
        <v>8591</v>
      </c>
      <c r="F38" s="232">
        <f>SUM(F8:F37)</f>
        <v>6254535878.8400011</v>
      </c>
      <c r="G38" s="232">
        <f t="shared" si="6"/>
        <v>3122772726.3839998</v>
      </c>
      <c r="H38" s="257">
        <f t="shared" si="6"/>
        <v>576643</v>
      </c>
      <c r="I38" s="257">
        <f t="shared" si="6"/>
        <v>179314.39080000002</v>
      </c>
      <c r="J38" s="258">
        <f>I38/H38</f>
        <v>0.31096257268361882</v>
      </c>
      <c r="K38" s="258">
        <f>L38/G38</f>
        <v>8.8930245351282605E-2</v>
      </c>
      <c r="L38" s="232">
        <f>SUM(L8:L37)</f>
        <v>277708944.73362279</v>
      </c>
      <c r="M38" s="232">
        <f>SUM(M8:M37)</f>
        <v>1550093.0599999998</v>
      </c>
      <c r="N38" s="36"/>
    </row>
    <row r="39" spans="1:15" ht="13.5" thickTop="1">
      <c r="A39" s="61"/>
      <c r="B39" s="61"/>
    </row>
    <row r="40" spans="1:15">
      <c r="A40" s="61"/>
      <c r="B40" s="61"/>
    </row>
    <row r="41" spans="1:15">
      <c r="A41" s="61"/>
      <c r="B41" s="61"/>
    </row>
    <row r="42" spans="1:15">
      <c r="A42" s="61"/>
      <c r="B42" s="61"/>
    </row>
    <row r="43" spans="1:15">
      <c r="A43" s="61"/>
      <c r="B43" s="61"/>
    </row>
  </sheetData>
  <mergeCells count="4">
    <mergeCell ref="M4:N4"/>
    <mergeCell ref="D4:J5"/>
    <mergeCell ref="N30:O30"/>
    <mergeCell ref="N35:O35"/>
  </mergeCells>
  <phoneticPr fontId="2" type="noConversion"/>
  <hyperlinks>
    <hyperlink ref="L5" r:id="rId1"/>
    <hyperlink ref="N6" r:id="rId2"/>
  </hyperlinks>
  <pageMargins left="1.1417322834645669" right="0.74803149606299213" top="0.98425196850393704" bottom="0.98425196850393704" header="0.51181102362204722" footer="0.51181102362204722"/>
  <pageSetup paperSize="9" scale="64" orientation="landscape" r:id="rId3"/>
  <headerFooter alignWithMargins="0">
    <oddFooter>&amp;C&amp;"Arial,Полужирный"NBCO &amp;"Arial,Обычный"- Non Bank Credit Organization</oddFooter>
  </headerFooter>
  <rowBreaks count="1" manualBreakCount="1">
    <brk id="26" max="12" man="1"/>
  </rowBreaks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1"/>
  <sheetViews>
    <sheetView view="pageBreakPreview" zoomScaleSheetLayoutView="100" workbookViewId="0">
      <selection activeCell="J21" sqref="J21"/>
    </sheetView>
  </sheetViews>
  <sheetFormatPr defaultRowHeight="12.75"/>
  <cols>
    <col min="1" max="1" width="3.140625" customWidth="1"/>
    <col min="2" max="2" width="21" customWidth="1"/>
    <col min="3" max="3" width="14.28515625" style="37" customWidth="1"/>
    <col min="4" max="4" width="12.42578125" style="37" customWidth="1"/>
    <col min="5" max="5" width="9.5703125" style="11" customWidth="1"/>
    <col min="6" max="6" width="18" style="11" customWidth="1"/>
    <col min="7" max="7" width="13.7109375" style="37" customWidth="1"/>
    <col min="8" max="8" width="10.7109375" customWidth="1"/>
    <col min="9" max="9" width="9.28515625" customWidth="1"/>
    <col min="10" max="10" width="10.85546875" style="22" customWidth="1"/>
    <col min="11" max="11" width="13" style="22" customWidth="1"/>
    <col min="12" max="12" width="14.5703125" style="37" customWidth="1"/>
    <col min="13" max="13" width="11.28515625" style="37" customWidth="1"/>
    <col min="14" max="14" width="32.42578125" customWidth="1"/>
    <col min="15" max="15" width="11" customWidth="1"/>
  </cols>
  <sheetData>
    <row r="2" spans="1:15" ht="12.75" customHeight="1">
      <c r="D2" s="42"/>
      <c r="E2" s="25"/>
      <c r="F2" s="25"/>
      <c r="G2" s="42"/>
      <c r="H2" s="15"/>
      <c r="I2" s="15"/>
      <c r="J2" s="20"/>
      <c r="K2" s="20"/>
      <c r="L2" s="42"/>
      <c r="M2" s="42"/>
    </row>
    <row r="4" spans="1:15">
      <c r="A4" s="13"/>
      <c r="B4" s="13"/>
      <c r="C4" s="43"/>
      <c r="D4" s="43"/>
      <c r="E4" s="26"/>
      <c r="F4" s="26"/>
      <c r="G4" s="43"/>
      <c r="H4" s="13"/>
      <c r="I4" s="13"/>
      <c r="J4" s="21"/>
      <c r="K4" s="21"/>
      <c r="L4" s="43"/>
      <c r="M4" s="43"/>
      <c r="N4" s="52"/>
      <c r="O4" s="13"/>
    </row>
    <row r="5" spans="1:15" ht="12.75" customHeight="1">
      <c r="A5" s="13"/>
      <c r="B5" s="13"/>
      <c r="C5" s="43"/>
      <c r="D5" s="48"/>
      <c r="E5" s="49"/>
      <c r="F5" s="49"/>
      <c r="G5" s="48"/>
      <c r="H5" s="49"/>
      <c r="I5" s="49"/>
      <c r="J5" s="49"/>
      <c r="K5" s="49"/>
      <c r="L5" s="48"/>
      <c r="M5" s="277" t="s">
        <v>480</v>
      </c>
      <c r="N5" s="277"/>
      <c r="O5" s="277"/>
    </row>
    <row r="6" spans="1:15" ht="19.5" customHeight="1">
      <c r="A6" s="13"/>
      <c r="B6" s="50" t="s">
        <v>547</v>
      </c>
      <c r="C6" s="43"/>
      <c r="D6" s="295" t="s">
        <v>78</v>
      </c>
      <c r="E6" s="295"/>
      <c r="F6" s="295"/>
      <c r="G6" s="295"/>
      <c r="H6" s="295"/>
      <c r="I6" s="295"/>
      <c r="J6" s="295"/>
      <c r="K6" s="295"/>
      <c r="L6" s="295"/>
      <c r="M6" s="45"/>
      <c r="N6" s="298" t="s">
        <v>507</v>
      </c>
      <c r="O6" s="299"/>
    </row>
    <row r="7" spans="1:15" ht="15" customHeight="1" thickBot="1">
      <c r="A7" s="13"/>
      <c r="B7" s="290" t="s">
        <v>4</v>
      </c>
      <c r="C7" s="290"/>
      <c r="D7" s="290"/>
      <c r="E7" s="290"/>
      <c r="F7" s="1"/>
      <c r="G7" s="43"/>
      <c r="H7" s="13"/>
      <c r="I7" s="13"/>
      <c r="J7" s="21"/>
      <c r="K7" s="21"/>
      <c r="L7" s="293" t="s">
        <v>92</v>
      </c>
      <c r="M7" s="294"/>
      <c r="N7" s="291" t="s">
        <v>479</v>
      </c>
      <c r="O7" s="292"/>
    </row>
    <row r="8" spans="1:15" ht="49.5" thickTop="1" thickBot="1">
      <c r="A8" s="60" t="s">
        <v>86</v>
      </c>
      <c r="B8" s="29" t="s">
        <v>79</v>
      </c>
      <c r="C8" s="47" t="s">
        <v>80</v>
      </c>
      <c r="D8" s="47" t="s">
        <v>282</v>
      </c>
      <c r="E8" s="30" t="s">
        <v>283</v>
      </c>
      <c r="F8" s="30" t="s">
        <v>416</v>
      </c>
      <c r="G8" s="46" t="s">
        <v>204</v>
      </c>
      <c r="H8" s="31" t="s">
        <v>284</v>
      </c>
      <c r="I8" s="31"/>
      <c r="J8" s="32" t="s">
        <v>206</v>
      </c>
      <c r="K8" s="32" t="s">
        <v>162</v>
      </c>
      <c r="L8" s="46"/>
      <c r="M8" s="46" t="s">
        <v>285</v>
      </c>
      <c r="N8" s="296" t="s">
        <v>286</v>
      </c>
      <c r="O8" s="296"/>
    </row>
    <row r="9" spans="1:15" ht="72" customHeight="1" thickTop="1" thickBot="1">
      <c r="A9" s="29">
        <v>1</v>
      </c>
      <c r="B9" s="31" t="s">
        <v>246</v>
      </c>
      <c r="C9" s="54">
        <v>489869526.51999998</v>
      </c>
      <c r="D9" s="54">
        <v>110571621.26000001</v>
      </c>
      <c r="E9" s="55">
        <v>1344</v>
      </c>
      <c r="F9" s="224">
        <v>1006875793</v>
      </c>
      <c r="G9" s="54">
        <v>184574129</v>
      </c>
      <c r="H9" s="55">
        <v>80595</v>
      </c>
      <c r="I9" s="55">
        <f t="shared" ref="I9:I15" si="0">(J9*H9)/100%</f>
        <v>14507.1</v>
      </c>
      <c r="J9" s="223">
        <v>0.18</v>
      </c>
      <c r="K9" s="57">
        <v>9.5999999999999992E-3</v>
      </c>
      <c r="L9" s="54">
        <f t="shared" ref="L9:L15" si="1">(K9*G9)/100%</f>
        <v>1771911.6383999998</v>
      </c>
      <c r="M9" s="54">
        <v>0</v>
      </c>
      <c r="N9" s="297" t="s">
        <v>476</v>
      </c>
      <c r="O9" s="284"/>
    </row>
    <row r="10" spans="1:15" ht="56.25" customHeight="1" thickTop="1" thickBot="1">
      <c r="A10" s="29">
        <v>2</v>
      </c>
      <c r="B10" s="31" t="s">
        <v>169</v>
      </c>
      <c r="C10" s="233">
        <v>33202703</v>
      </c>
      <c r="D10" s="233">
        <v>24726000</v>
      </c>
      <c r="E10" s="234">
        <v>196</v>
      </c>
      <c r="F10" s="233">
        <v>69597757</v>
      </c>
      <c r="G10" s="233">
        <v>15237700</v>
      </c>
      <c r="H10" s="234">
        <v>2893</v>
      </c>
      <c r="I10" s="55">
        <f t="shared" si="0"/>
        <v>385.34760000000006</v>
      </c>
      <c r="J10" s="236">
        <v>0.13320000000000001</v>
      </c>
      <c r="K10" s="236">
        <v>0.12759999999999999</v>
      </c>
      <c r="L10" s="54">
        <f t="shared" si="1"/>
        <v>1944330.5199999998</v>
      </c>
      <c r="M10" s="54">
        <v>0</v>
      </c>
      <c r="N10" s="284" t="s">
        <v>40</v>
      </c>
      <c r="O10" s="284"/>
    </row>
    <row r="11" spans="1:15" ht="47.25" customHeight="1" thickTop="1" thickBot="1">
      <c r="A11" s="29">
        <v>3</v>
      </c>
      <c r="B11" s="31" t="s">
        <v>170</v>
      </c>
      <c r="C11" s="263">
        <v>8736196.1999999993</v>
      </c>
      <c r="D11" s="263">
        <v>2419735.7599999998</v>
      </c>
      <c r="E11" s="268">
        <v>46</v>
      </c>
      <c r="F11" s="270">
        <v>0</v>
      </c>
      <c r="G11" s="263">
        <v>6388783.8499999996</v>
      </c>
      <c r="H11" s="268">
        <v>2342</v>
      </c>
      <c r="I11" s="55">
        <f t="shared" si="0"/>
        <v>562.07999999999993</v>
      </c>
      <c r="J11" s="269">
        <v>0.24</v>
      </c>
      <c r="K11" s="264">
        <v>8.9999999999999993E-3</v>
      </c>
      <c r="L11" s="54">
        <f t="shared" si="1"/>
        <v>57499.054649999991</v>
      </c>
      <c r="M11" s="270">
        <v>0</v>
      </c>
      <c r="N11" s="284" t="s">
        <v>316</v>
      </c>
      <c r="O11" s="284"/>
    </row>
    <row r="12" spans="1:15" ht="51" customHeight="1" thickTop="1" thickBot="1">
      <c r="A12" s="29">
        <v>4</v>
      </c>
      <c r="B12" s="31" t="s">
        <v>231</v>
      </c>
      <c r="C12" s="233">
        <v>1895897.69</v>
      </c>
      <c r="D12" s="233">
        <v>1876180</v>
      </c>
      <c r="E12" s="234">
        <v>16</v>
      </c>
      <c r="F12" s="54">
        <v>5334326</v>
      </c>
      <c r="G12" s="233">
        <v>1745985.22</v>
      </c>
      <c r="H12" s="234">
        <v>3162</v>
      </c>
      <c r="I12" s="55">
        <f t="shared" si="0"/>
        <v>1486.1399999999999</v>
      </c>
      <c r="J12" s="235">
        <v>0.47</v>
      </c>
      <c r="K12" s="236">
        <v>5.8000000000000003E-2</v>
      </c>
      <c r="L12" s="54">
        <f t="shared" si="1"/>
        <v>101267.14276</v>
      </c>
      <c r="M12" s="233">
        <v>0</v>
      </c>
      <c r="N12" s="289" t="s">
        <v>168</v>
      </c>
      <c r="O12" s="289"/>
    </row>
    <row r="13" spans="1:15" ht="42" customHeight="1" thickTop="1" thickBot="1">
      <c r="A13" s="29">
        <v>5</v>
      </c>
      <c r="B13" s="31" t="s">
        <v>317</v>
      </c>
      <c r="C13" s="54">
        <v>32611868.800000001</v>
      </c>
      <c r="D13" s="54">
        <v>9658417</v>
      </c>
      <c r="E13" s="55">
        <v>33</v>
      </c>
      <c r="F13" s="54">
        <v>26451462</v>
      </c>
      <c r="G13" s="54">
        <v>2775373</v>
      </c>
      <c r="H13" s="55">
        <v>765</v>
      </c>
      <c r="I13" s="55">
        <f t="shared" si="0"/>
        <v>275.39999999999998</v>
      </c>
      <c r="J13" s="56">
        <v>0.36</v>
      </c>
      <c r="K13" s="57">
        <v>0.12</v>
      </c>
      <c r="L13" s="54">
        <f t="shared" si="1"/>
        <v>333044.76</v>
      </c>
      <c r="M13" s="270">
        <v>0</v>
      </c>
      <c r="N13" s="284" t="s">
        <v>364</v>
      </c>
      <c r="O13" s="284"/>
    </row>
    <row r="14" spans="1:15" ht="67.5" customHeight="1" thickTop="1" thickBot="1">
      <c r="A14" s="29">
        <v>6</v>
      </c>
      <c r="B14" s="31" t="s">
        <v>232</v>
      </c>
      <c r="C14" s="54">
        <v>2703712.6</v>
      </c>
      <c r="D14" s="54">
        <v>1438060.42</v>
      </c>
      <c r="E14" s="55">
        <v>47</v>
      </c>
      <c r="F14" s="54">
        <v>24770016</v>
      </c>
      <c r="G14" s="54">
        <v>2419500.3199999998</v>
      </c>
      <c r="H14" s="55">
        <v>5117</v>
      </c>
      <c r="I14" s="55">
        <f t="shared" si="0"/>
        <v>3377.2200000000003</v>
      </c>
      <c r="J14" s="56">
        <v>0.66</v>
      </c>
      <c r="K14" s="57">
        <v>1.5699999999999999E-2</v>
      </c>
      <c r="L14" s="54">
        <f t="shared" si="1"/>
        <v>37986.155023999992</v>
      </c>
      <c r="M14" s="54">
        <v>0</v>
      </c>
      <c r="N14" s="284" t="s">
        <v>81</v>
      </c>
      <c r="O14" s="284"/>
    </row>
    <row r="15" spans="1:15" ht="54.75" customHeight="1" thickTop="1" thickBot="1">
      <c r="A15" s="29">
        <v>7</v>
      </c>
      <c r="B15" s="31" t="s">
        <v>194</v>
      </c>
      <c r="C15" s="206">
        <v>212790417.13999999</v>
      </c>
      <c r="D15" s="206">
        <v>26582428.460000001</v>
      </c>
      <c r="E15" s="260">
        <v>284</v>
      </c>
      <c r="F15" s="54">
        <v>0</v>
      </c>
      <c r="G15" s="206">
        <v>1240470</v>
      </c>
      <c r="H15" s="260">
        <v>189</v>
      </c>
      <c r="I15" s="55">
        <f t="shared" si="0"/>
        <v>25.401599999999998</v>
      </c>
      <c r="J15" s="261">
        <v>0.13439999999999999</v>
      </c>
      <c r="K15" s="262">
        <v>0.1</v>
      </c>
      <c r="L15" s="54">
        <f t="shared" si="1"/>
        <v>124047</v>
      </c>
      <c r="M15" s="54">
        <v>0</v>
      </c>
      <c r="N15" s="284" t="s">
        <v>461</v>
      </c>
      <c r="O15" s="284"/>
    </row>
    <row r="16" spans="1:15" ht="39" customHeight="1" thickTop="1" thickBot="1">
      <c r="A16" s="29">
        <v>8</v>
      </c>
      <c r="B16" s="31" t="s">
        <v>200</v>
      </c>
      <c r="C16" s="206">
        <v>404801372.64999998</v>
      </c>
      <c r="D16" s="206">
        <v>76796857.890000001</v>
      </c>
      <c r="E16" s="267">
        <v>624</v>
      </c>
      <c r="F16" s="54">
        <v>0</v>
      </c>
      <c r="G16" s="206">
        <v>25466269.559999999</v>
      </c>
      <c r="H16" s="260">
        <v>13512</v>
      </c>
      <c r="I16" s="55">
        <v>2982</v>
      </c>
      <c r="J16" s="261" t="s">
        <v>562</v>
      </c>
      <c r="K16" s="54">
        <v>0</v>
      </c>
      <c r="L16" s="54">
        <v>0</v>
      </c>
      <c r="M16" s="54">
        <v>0</v>
      </c>
      <c r="N16" s="284" t="s">
        <v>411</v>
      </c>
      <c r="O16" s="284"/>
    </row>
    <row r="17" spans="1:15" ht="53.25" customHeight="1" thickTop="1" thickBot="1">
      <c r="A17" s="29">
        <v>9</v>
      </c>
      <c r="B17" s="31" t="s">
        <v>195</v>
      </c>
      <c r="C17" s="206">
        <v>403158722.54000002</v>
      </c>
      <c r="D17" s="206">
        <v>72775711.689999998</v>
      </c>
      <c r="E17" s="55">
        <v>537</v>
      </c>
      <c r="F17" s="206">
        <v>65561015.240000002</v>
      </c>
      <c r="G17" s="54">
        <v>10285303.408</v>
      </c>
      <c r="H17" s="55">
        <v>4691</v>
      </c>
      <c r="I17" s="55">
        <f>(J17*H17)/100%</f>
        <v>1360.3899999999999</v>
      </c>
      <c r="J17" s="56">
        <v>0.28999999999999998</v>
      </c>
      <c r="K17" s="57">
        <v>1.49E-2</v>
      </c>
      <c r="L17" s="54">
        <f>(K17*G17)/100%</f>
        <v>153251.02077919999</v>
      </c>
      <c r="M17" s="54">
        <v>0</v>
      </c>
      <c r="N17" s="284" t="s">
        <v>184</v>
      </c>
      <c r="O17" s="284"/>
    </row>
    <row r="18" spans="1:15" ht="53.25" customHeight="1" thickTop="1" thickBot="1">
      <c r="A18" s="29">
        <v>10</v>
      </c>
      <c r="B18" s="184" t="s">
        <v>378</v>
      </c>
      <c r="C18" s="205">
        <v>475893234.99000001</v>
      </c>
      <c r="D18" s="231">
        <v>61758341.810000002</v>
      </c>
      <c r="E18" s="209">
        <v>754</v>
      </c>
      <c r="F18" s="206">
        <v>31496188</v>
      </c>
      <c r="G18" s="271">
        <v>24567200</v>
      </c>
      <c r="H18" s="272">
        <v>9862</v>
      </c>
      <c r="I18" s="260">
        <f>(J18*H18)/100%</f>
        <v>1627.23</v>
      </c>
      <c r="J18" s="273">
        <v>0.16500000000000001</v>
      </c>
      <c r="K18" s="274">
        <v>8.6999999999999994E-2</v>
      </c>
      <c r="L18" s="206">
        <f>(K18*G18)/100%</f>
        <v>2137346.4</v>
      </c>
      <c r="M18" s="205">
        <v>0</v>
      </c>
      <c r="N18" s="284" t="s">
        <v>451</v>
      </c>
      <c r="O18" s="284"/>
    </row>
    <row r="19" spans="1:15" ht="42" customHeight="1" thickTop="1" thickBot="1">
      <c r="A19" s="29">
        <v>11</v>
      </c>
      <c r="B19" s="31" t="s">
        <v>410</v>
      </c>
      <c r="C19" s="233">
        <v>788316.42</v>
      </c>
      <c r="D19" s="233">
        <v>760640.7</v>
      </c>
      <c r="E19" s="234">
        <v>11</v>
      </c>
      <c r="F19" s="206">
        <v>2951447</v>
      </c>
      <c r="G19" s="233">
        <v>750795.46</v>
      </c>
      <c r="H19" s="239">
        <v>1360</v>
      </c>
      <c r="I19" s="55">
        <f>(J19*H19)/100%</f>
        <v>340</v>
      </c>
      <c r="J19" s="56">
        <v>0.25</v>
      </c>
      <c r="K19" s="259">
        <v>2.9300000000000002E-4</v>
      </c>
      <c r="L19" s="54">
        <f>(K19*G19)/100%</f>
        <v>219.98306977999999</v>
      </c>
      <c r="M19" s="233">
        <v>0</v>
      </c>
      <c r="N19" s="288" t="s">
        <v>405</v>
      </c>
      <c r="O19" s="288"/>
    </row>
    <row r="20" spans="1:15" ht="89.25" customHeight="1" thickTop="1" thickBot="1">
      <c r="A20" s="29">
        <v>12</v>
      </c>
      <c r="B20" s="31" t="s">
        <v>102</v>
      </c>
      <c r="C20" s="188">
        <v>130005725</v>
      </c>
      <c r="D20" s="188">
        <v>28415514</v>
      </c>
      <c r="E20" s="189">
        <v>808</v>
      </c>
      <c r="F20" s="276">
        <v>191316139</v>
      </c>
      <c r="G20" s="238">
        <v>114873417</v>
      </c>
      <c r="H20" s="55">
        <v>119357</v>
      </c>
      <c r="I20" s="55">
        <f>(J20*H20)/100%</f>
        <v>38194.239999999998</v>
      </c>
      <c r="J20" s="174">
        <v>0.32</v>
      </c>
      <c r="K20" s="174">
        <v>1.8E-3</v>
      </c>
      <c r="L20" s="54">
        <f>(K20*G20)/100%</f>
        <v>206772.15059999999</v>
      </c>
      <c r="M20" s="238">
        <v>38575</v>
      </c>
      <c r="N20" s="284" t="s">
        <v>380</v>
      </c>
      <c r="O20" s="284"/>
    </row>
    <row r="21" spans="1:15" ht="78" customHeight="1" thickTop="1" thickBot="1">
      <c r="A21" s="29">
        <v>13</v>
      </c>
      <c r="B21" s="31" t="s">
        <v>543</v>
      </c>
      <c r="C21" s="265">
        <v>224194</v>
      </c>
      <c r="D21" s="206">
        <v>222590</v>
      </c>
      <c r="E21" s="260">
        <v>5</v>
      </c>
      <c r="F21" s="206">
        <v>3125928</v>
      </c>
      <c r="G21" s="206">
        <v>215000</v>
      </c>
      <c r="H21" s="266">
        <v>96</v>
      </c>
      <c r="I21" s="55">
        <v>15936</v>
      </c>
      <c r="J21" s="261" t="s">
        <v>557</v>
      </c>
      <c r="K21" s="262">
        <v>0.05</v>
      </c>
      <c r="L21" s="54">
        <f>(K21*G21)/100%</f>
        <v>10750</v>
      </c>
      <c r="M21" s="206">
        <v>0</v>
      </c>
      <c r="N21" s="280" t="s">
        <v>357</v>
      </c>
      <c r="O21" s="280"/>
    </row>
    <row r="22" spans="1:15" ht="53.25" customHeight="1" thickTop="1" thickBot="1">
      <c r="A22" s="29">
        <v>14</v>
      </c>
      <c r="B22" s="31" t="s">
        <v>131</v>
      </c>
      <c r="C22" s="233">
        <v>13368211</v>
      </c>
      <c r="D22" s="238">
        <v>3800864</v>
      </c>
      <c r="E22" s="226">
        <v>91</v>
      </c>
      <c r="F22" s="238">
        <v>26704762</v>
      </c>
      <c r="G22" s="238">
        <v>12325064</v>
      </c>
      <c r="H22" s="225">
        <v>9066</v>
      </c>
      <c r="I22" s="55">
        <f>(J22*H22)/100%</f>
        <v>2804.1138000000001</v>
      </c>
      <c r="J22" s="227" t="s">
        <v>553</v>
      </c>
      <c r="K22" s="227" t="s">
        <v>554</v>
      </c>
      <c r="L22" s="54">
        <v>128180</v>
      </c>
      <c r="M22" s="233">
        <v>0</v>
      </c>
      <c r="N22" s="284" t="s">
        <v>192</v>
      </c>
      <c r="O22" s="284"/>
    </row>
    <row r="23" spans="1:15" ht="81.75" customHeight="1" thickTop="1" thickBot="1">
      <c r="A23" s="29">
        <v>15</v>
      </c>
      <c r="B23" s="31" t="s">
        <v>565</v>
      </c>
      <c r="C23" s="54">
        <v>3755995.49</v>
      </c>
      <c r="D23" s="54">
        <v>2042308.96</v>
      </c>
      <c r="E23" s="55">
        <v>28</v>
      </c>
      <c r="F23" s="54">
        <v>6130557.9399999995</v>
      </c>
      <c r="G23" s="54">
        <v>2428701.88</v>
      </c>
      <c r="H23" s="55">
        <v>1440</v>
      </c>
      <c r="I23" s="55">
        <f>(J23*H23)/100%</f>
        <v>302.39999999999998</v>
      </c>
      <c r="J23" s="56">
        <v>0.21</v>
      </c>
      <c r="K23" s="174">
        <v>0.02</v>
      </c>
      <c r="L23" s="54">
        <f>(K23*G23)/100%</f>
        <v>48574.037599999996</v>
      </c>
      <c r="M23" s="206">
        <v>0</v>
      </c>
      <c r="N23" s="280" t="s">
        <v>349</v>
      </c>
      <c r="O23" s="280"/>
    </row>
    <row r="24" spans="1:15" ht="89.25" customHeight="1" thickTop="1" thickBot="1">
      <c r="A24" s="29">
        <v>16</v>
      </c>
      <c r="B24" s="31" t="s">
        <v>401</v>
      </c>
      <c r="C24" s="54">
        <v>38297720</v>
      </c>
      <c r="D24" s="54">
        <v>12622262</v>
      </c>
      <c r="E24" s="55">
        <v>229</v>
      </c>
      <c r="F24" s="54">
        <v>221601909</v>
      </c>
      <c r="G24" s="54">
        <v>32469238.989999998</v>
      </c>
      <c r="H24" s="55">
        <v>21371</v>
      </c>
      <c r="I24" s="55">
        <f>(J24*H24)/100%</f>
        <v>5129.04</v>
      </c>
      <c r="J24" s="57">
        <v>0.24</v>
      </c>
      <c r="K24" s="57">
        <v>7.6300000000000007E-2</v>
      </c>
      <c r="L24" s="54">
        <f>(K24*G24)/100%</f>
        <v>2477402.9349370003</v>
      </c>
      <c r="M24" s="54">
        <v>0</v>
      </c>
      <c r="N24" s="284" t="s">
        <v>548</v>
      </c>
      <c r="O24" s="284"/>
    </row>
    <row r="25" spans="1:15" ht="53.25" customHeight="1" thickTop="1" thickBot="1">
      <c r="A25" s="29">
        <v>17</v>
      </c>
      <c r="B25" s="31" t="s">
        <v>48</v>
      </c>
      <c r="C25" s="233">
        <v>762011</v>
      </c>
      <c r="D25" s="233">
        <v>760024</v>
      </c>
      <c r="E25" s="55">
        <v>12</v>
      </c>
      <c r="F25" s="233">
        <v>4817234</v>
      </c>
      <c r="G25" s="233">
        <v>646974</v>
      </c>
      <c r="H25" s="58">
        <v>997</v>
      </c>
      <c r="I25" s="55">
        <f>(J25*H25)/100%</f>
        <v>250.64580000000001</v>
      </c>
      <c r="J25" s="56">
        <v>0.25140000000000001</v>
      </c>
      <c r="K25" s="57">
        <v>7.7999999999999996E-3</v>
      </c>
      <c r="L25" s="54">
        <f>(K25*G25)/100%</f>
        <v>5046.3971999999994</v>
      </c>
      <c r="M25" s="54">
        <v>0</v>
      </c>
      <c r="N25" s="284" t="s">
        <v>49</v>
      </c>
      <c r="O25" s="284"/>
    </row>
    <row r="26" spans="1:15" ht="41.25" customHeight="1" thickTop="1" thickBot="1">
      <c r="A26" s="29">
        <v>18</v>
      </c>
      <c r="B26" s="31" t="s">
        <v>435</v>
      </c>
      <c r="C26" s="54">
        <v>1822034.07</v>
      </c>
      <c r="D26" s="54">
        <v>1780961.36</v>
      </c>
      <c r="E26" s="55">
        <v>19</v>
      </c>
      <c r="F26" s="54">
        <v>4875279.76</v>
      </c>
      <c r="G26" s="54">
        <v>1722803.7039999999</v>
      </c>
      <c r="H26" s="55">
        <v>1606</v>
      </c>
      <c r="I26" s="55">
        <f t="shared" ref="I26:I33" si="2">(J26*H26)/100%</f>
        <v>303.85520000000002</v>
      </c>
      <c r="J26" s="56">
        <v>0.18920000000000001</v>
      </c>
      <c r="K26" s="57">
        <v>5.8500000000000003E-2</v>
      </c>
      <c r="L26" s="54">
        <f>(K26*G26)/100%</f>
        <v>100784.016684</v>
      </c>
      <c r="M26" s="54">
        <v>17629.18</v>
      </c>
      <c r="N26" s="287" t="s">
        <v>436</v>
      </c>
      <c r="O26" s="287"/>
    </row>
    <row r="27" spans="1:15" ht="41.25" customHeight="1" thickTop="1" thickBot="1">
      <c r="A27" s="29">
        <v>19</v>
      </c>
      <c r="B27" s="31" t="s">
        <v>103</v>
      </c>
      <c r="C27" s="229">
        <v>5052278</v>
      </c>
      <c r="D27" s="229">
        <v>1325162</v>
      </c>
      <c r="E27" s="230">
        <v>13</v>
      </c>
      <c r="F27" s="256">
        <v>0</v>
      </c>
      <c r="G27" s="229">
        <v>4612778</v>
      </c>
      <c r="H27" s="230">
        <v>1890</v>
      </c>
      <c r="I27" s="55">
        <f t="shared" si="2"/>
        <v>756</v>
      </c>
      <c r="J27" s="56">
        <v>0.4</v>
      </c>
      <c r="K27" s="56" t="s">
        <v>566</v>
      </c>
      <c r="L27" s="54">
        <v>41515</v>
      </c>
      <c r="M27" s="54">
        <v>0</v>
      </c>
      <c r="N27" s="280" t="s">
        <v>469</v>
      </c>
      <c r="O27" s="280"/>
    </row>
    <row r="28" spans="1:15" ht="52.5" customHeight="1" thickTop="1" thickBot="1">
      <c r="A28" s="29">
        <v>20</v>
      </c>
      <c r="B28" s="31" t="s">
        <v>324</v>
      </c>
      <c r="C28" s="229">
        <v>9539124.0600000005</v>
      </c>
      <c r="D28" s="229">
        <v>8419088.6099999994</v>
      </c>
      <c r="E28" s="230">
        <v>21</v>
      </c>
      <c r="F28" s="205">
        <v>24545971.260000002</v>
      </c>
      <c r="G28" s="205">
        <v>9750162.0299999993</v>
      </c>
      <c r="H28" s="189">
        <v>8309</v>
      </c>
      <c r="I28" s="55">
        <f t="shared" si="2"/>
        <v>4071.41</v>
      </c>
      <c r="J28" s="56">
        <v>0.49</v>
      </c>
      <c r="K28" s="174">
        <v>1E-4</v>
      </c>
      <c r="L28" s="54">
        <f>(K28*G28)/100%</f>
        <v>975.01620300000002</v>
      </c>
      <c r="M28" s="54">
        <v>0</v>
      </c>
      <c r="N28" s="284" t="s">
        <v>74</v>
      </c>
      <c r="O28" s="284"/>
    </row>
    <row r="29" spans="1:15" ht="54.75" customHeight="1" thickTop="1" thickBot="1">
      <c r="A29" s="29">
        <v>21</v>
      </c>
      <c r="B29" s="31" t="s">
        <v>196</v>
      </c>
      <c r="C29" s="188">
        <v>81947023</v>
      </c>
      <c r="D29" s="188">
        <v>23925655</v>
      </c>
      <c r="E29" s="55">
        <v>170</v>
      </c>
      <c r="F29" s="188">
        <v>51583565</v>
      </c>
      <c r="G29" s="188">
        <v>34477172</v>
      </c>
      <c r="H29" s="55">
        <v>5935</v>
      </c>
      <c r="I29" s="55">
        <f t="shared" si="2"/>
        <v>1483.75</v>
      </c>
      <c r="J29" s="56">
        <v>0.25</v>
      </c>
      <c r="K29" s="56" t="s">
        <v>574</v>
      </c>
      <c r="L29" s="54">
        <v>3330494</v>
      </c>
      <c r="M29" s="54">
        <v>0</v>
      </c>
      <c r="N29" s="284" t="s">
        <v>466</v>
      </c>
      <c r="O29" s="284"/>
    </row>
    <row r="30" spans="1:15" ht="50.25" customHeight="1" thickTop="1" thickBot="1">
      <c r="A30" s="29">
        <v>22</v>
      </c>
      <c r="B30" s="29" t="s">
        <v>409</v>
      </c>
      <c r="C30" s="188">
        <v>2320870</v>
      </c>
      <c r="D30" s="188">
        <v>578586</v>
      </c>
      <c r="E30" s="55">
        <v>5</v>
      </c>
      <c r="F30" s="188">
        <v>2136349.19</v>
      </c>
      <c r="G30" s="188">
        <v>1430289</v>
      </c>
      <c r="H30" s="55">
        <v>285</v>
      </c>
      <c r="I30" s="55">
        <f t="shared" si="2"/>
        <v>45.6</v>
      </c>
      <c r="J30" s="255">
        <v>0.16</v>
      </c>
      <c r="K30" s="255" t="s">
        <v>559</v>
      </c>
      <c r="L30" s="54">
        <v>27176</v>
      </c>
      <c r="M30" s="54">
        <v>0</v>
      </c>
      <c r="N30" s="284" t="s">
        <v>73</v>
      </c>
      <c r="O30" s="284"/>
    </row>
    <row r="31" spans="1:15" ht="55.5" customHeight="1" thickTop="1" thickBot="1">
      <c r="A31" s="29">
        <v>23</v>
      </c>
      <c r="B31" s="31" t="s">
        <v>369</v>
      </c>
      <c r="C31" s="54">
        <v>133609677</v>
      </c>
      <c r="D31" s="54">
        <v>16214318.41</v>
      </c>
      <c r="E31" s="55">
        <v>428</v>
      </c>
      <c r="F31" s="206">
        <v>42922485</v>
      </c>
      <c r="G31" s="54">
        <v>26918818.300000001</v>
      </c>
      <c r="H31" s="55">
        <v>4508</v>
      </c>
      <c r="I31" s="55">
        <f t="shared" si="2"/>
        <v>1157.6543999999999</v>
      </c>
      <c r="J31" s="56">
        <v>0.25679999999999997</v>
      </c>
      <c r="K31" s="57">
        <v>9.4600000000000004E-2</v>
      </c>
      <c r="L31" s="54">
        <f>(K31*G31)/100%</f>
        <v>2546520.2111800001</v>
      </c>
      <c r="M31" s="54">
        <v>128080.7</v>
      </c>
      <c r="N31" s="284" t="s">
        <v>472</v>
      </c>
      <c r="O31" s="284"/>
    </row>
    <row r="32" spans="1:15" ht="53.25" customHeight="1" thickTop="1" thickBot="1">
      <c r="A32" s="29">
        <v>24</v>
      </c>
      <c r="B32" s="31" t="s">
        <v>370</v>
      </c>
      <c r="C32" s="206">
        <v>282346652.76999998</v>
      </c>
      <c r="D32" s="206">
        <v>23417675.93</v>
      </c>
      <c r="E32" s="260">
        <v>561</v>
      </c>
      <c r="F32" s="263">
        <v>4973968.29</v>
      </c>
      <c r="G32" s="206">
        <v>2131429.36</v>
      </c>
      <c r="H32" s="260">
        <v>312</v>
      </c>
      <c r="I32" s="55">
        <f t="shared" si="2"/>
        <v>45.988799999999998</v>
      </c>
      <c r="J32" s="261">
        <v>0.1474</v>
      </c>
      <c r="K32" s="264">
        <v>0.10920000000000001</v>
      </c>
      <c r="L32" s="54">
        <f>(K32*G32)/100%</f>
        <v>232752.08611199999</v>
      </c>
      <c r="M32" s="54">
        <v>0</v>
      </c>
      <c r="N32" s="280" t="s">
        <v>516</v>
      </c>
      <c r="O32" s="280"/>
    </row>
    <row r="33" spans="1:15" ht="78" customHeight="1" thickTop="1" thickBot="1">
      <c r="A33" s="29">
        <v>25</v>
      </c>
      <c r="B33" s="31" t="s">
        <v>104</v>
      </c>
      <c r="C33" s="54">
        <v>30947799</v>
      </c>
      <c r="D33" s="54">
        <v>11833769</v>
      </c>
      <c r="E33" s="55">
        <v>76</v>
      </c>
      <c r="F33" s="54">
        <v>15954480</v>
      </c>
      <c r="G33" s="54">
        <v>4052950</v>
      </c>
      <c r="H33" s="55">
        <v>529</v>
      </c>
      <c r="I33" s="55">
        <f t="shared" si="2"/>
        <v>190.44</v>
      </c>
      <c r="J33" s="56">
        <v>0.36</v>
      </c>
      <c r="K33" s="57" t="s">
        <v>575</v>
      </c>
      <c r="L33" s="54">
        <v>25675</v>
      </c>
      <c r="M33" s="188">
        <v>0</v>
      </c>
      <c r="N33" s="284" t="s">
        <v>12</v>
      </c>
      <c r="O33" s="284"/>
    </row>
    <row r="34" spans="1:15" ht="54.75" customHeight="1" thickTop="1" thickBot="1">
      <c r="A34" s="29">
        <v>26</v>
      </c>
      <c r="B34" s="31" t="s">
        <v>371</v>
      </c>
      <c r="C34" s="54">
        <v>780392980.67999995</v>
      </c>
      <c r="D34" s="54">
        <v>127894608.34999999</v>
      </c>
      <c r="E34" s="55">
        <v>802</v>
      </c>
      <c r="F34" s="204">
        <v>55682001.530000001</v>
      </c>
      <c r="G34" s="54">
        <v>30115764.25</v>
      </c>
      <c r="H34" s="55">
        <v>9621</v>
      </c>
      <c r="I34" s="55">
        <f t="shared" ref="I34:I39" si="3">(J34*H34)/100%</f>
        <v>2539.944</v>
      </c>
      <c r="J34" s="56">
        <v>0.26400000000000001</v>
      </c>
      <c r="K34" s="57">
        <v>0.122</v>
      </c>
      <c r="L34" s="54">
        <f>(K34*G34)/100%</f>
        <v>3674123.2385</v>
      </c>
      <c r="M34" s="54">
        <v>0</v>
      </c>
      <c r="N34" s="280" t="s">
        <v>219</v>
      </c>
      <c r="O34" s="280"/>
    </row>
    <row r="35" spans="1:15" ht="50.25" customHeight="1" thickTop="1" thickBot="1">
      <c r="A35" s="29">
        <v>27</v>
      </c>
      <c r="B35" s="31" t="s">
        <v>372</v>
      </c>
      <c r="C35" s="206">
        <v>223577294.78999999</v>
      </c>
      <c r="D35" s="206">
        <v>36914612.229999997</v>
      </c>
      <c r="E35" s="260">
        <v>279</v>
      </c>
      <c r="F35" s="206">
        <v>31815358.649999999</v>
      </c>
      <c r="G35" s="206">
        <v>19795834.039999999</v>
      </c>
      <c r="H35" s="260">
        <v>9965</v>
      </c>
      <c r="I35" s="260">
        <f t="shared" si="3"/>
        <v>3786.7</v>
      </c>
      <c r="J35" s="261">
        <v>0.38</v>
      </c>
      <c r="K35" s="275">
        <v>4.5900000000000003E-2</v>
      </c>
      <c r="L35" s="54">
        <f>(K35*G35)/100%</f>
        <v>908628.78243600007</v>
      </c>
      <c r="M35" s="206">
        <v>0</v>
      </c>
      <c r="N35" s="286" t="s">
        <v>456</v>
      </c>
      <c r="O35" s="286"/>
    </row>
    <row r="36" spans="1:15" ht="50.25" customHeight="1" thickTop="1" thickBot="1">
      <c r="A36" s="29">
        <v>28</v>
      </c>
      <c r="B36" s="31" t="s">
        <v>373</v>
      </c>
      <c r="C36" s="54">
        <v>551294509.82000005</v>
      </c>
      <c r="D36" s="54">
        <v>63249175.689999998</v>
      </c>
      <c r="E36" s="55">
        <v>65</v>
      </c>
      <c r="F36" s="54">
        <v>48871188</v>
      </c>
      <c r="G36" s="206">
        <v>17207464</v>
      </c>
      <c r="H36" s="197">
        <v>6024</v>
      </c>
      <c r="I36" s="55">
        <f t="shared" si="3"/>
        <v>1084.32</v>
      </c>
      <c r="J36" s="255">
        <v>0.18</v>
      </c>
      <c r="K36" s="199">
        <v>4.2500000000000003E-2</v>
      </c>
      <c r="L36" s="54">
        <f>(K36*G36)/100%</f>
        <v>731317.22000000009</v>
      </c>
      <c r="M36" s="54">
        <v>0</v>
      </c>
      <c r="N36" s="284" t="s">
        <v>84</v>
      </c>
      <c r="O36" s="284"/>
    </row>
    <row r="37" spans="1:15" ht="81" customHeight="1" thickTop="1" thickBot="1">
      <c r="A37" s="29">
        <v>29</v>
      </c>
      <c r="B37" s="31" t="s">
        <v>297</v>
      </c>
      <c r="C37" s="188">
        <v>11741733.199999999</v>
      </c>
      <c r="D37" s="188">
        <v>6578170.1399999997</v>
      </c>
      <c r="E37" s="55">
        <v>111</v>
      </c>
      <c r="F37" s="188">
        <v>61316894</v>
      </c>
      <c r="G37" s="54">
        <v>10436347</v>
      </c>
      <c r="H37" s="55">
        <v>16192</v>
      </c>
      <c r="I37" s="55">
        <f t="shared" si="3"/>
        <v>6476.8</v>
      </c>
      <c r="J37" s="56">
        <v>0.4</v>
      </c>
      <c r="K37" s="57" t="s">
        <v>558</v>
      </c>
      <c r="L37" s="54">
        <v>7306</v>
      </c>
      <c r="M37" s="54">
        <v>0</v>
      </c>
      <c r="N37" s="280" t="s">
        <v>517</v>
      </c>
      <c r="O37" s="280"/>
    </row>
    <row r="38" spans="1:15" ht="68.25" customHeight="1" thickTop="1" thickBot="1">
      <c r="A38" s="29">
        <v>30</v>
      </c>
      <c r="B38" s="31" t="s">
        <v>296</v>
      </c>
      <c r="C38" s="188">
        <v>47076912.630000003</v>
      </c>
      <c r="D38" s="188">
        <v>7646413.2800000003</v>
      </c>
      <c r="E38" s="189">
        <v>345</v>
      </c>
      <c r="F38" s="208">
        <v>74328634</v>
      </c>
      <c r="G38" s="188">
        <v>42321322.659999996</v>
      </c>
      <c r="H38" s="189">
        <v>47974</v>
      </c>
      <c r="I38" s="55">
        <f t="shared" si="3"/>
        <v>19189.600000000002</v>
      </c>
      <c r="J38" s="203">
        <v>0.4</v>
      </c>
      <c r="K38" s="174">
        <v>5.0000000000000001E-3</v>
      </c>
      <c r="L38" s="54">
        <f>(K38*G38)/100%</f>
        <v>211606.6133</v>
      </c>
      <c r="M38" s="188">
        <v>0</v>
      </c>
      <c r="N38" s="284" t="s">
        <v>502</v>
      </c>
      <c r="O38" s="284"/>
    </row>
    <row r="39" spans="1:15" ht="68.25" customHeight="1" thickTop="1" thickBot="1">
      <c r="A39" s="29">
        <v>31</v>
      </c>
      <c r="B39" s="31" t="s">
        <v>509</v>
      </c>
      <c r="C39" s="54">
        <v>302418438</v>
      </c>
      <c r="D39" s="54">
        <v>28293489</v>
      </c>
      <c r="E39" s="55">
        <v>564</v>
      </c>
      <c r="F39" s="256">
        <v>0</v>
      </c>
      <c r="G39" s="256">
        <v>9098007.6699999999</v>
      </c>
      <c r="H39" s="195">
        <v>4323</v>
      </c>
      <c r="I39" s="55">
        <f t="shared" si="3"/>
        <v>0</v>
      </c>
      <c r="J39" s="32">
        <v>0</v>
      </c>
      <c r="K39" s="255">
        <v>1.1299999999999999E-2</v>
      </c>
      <c r="L39" s="54">
        <f>(K39*G39)/100%</f>
        <v>102807.48667099999</v>
      </c>
      <c r="M39" s="256">
        <v>0</v>
      </c>
      <c r="N39" s="282" t="s">
        <v>526</v>
      </c>
      <c r="O39" s="283"/>
    </row>
    <row r="40" spans="1:15" ht="14.25" thickTop="1" thickBot="1">
      <c r="A40" s="28" t="s">
        <v>86</v>
      </c>
      <c r="B40" s="33" t="s">
        <v>333</v>
      </c>
      <c r="C40" s="68">
        <f t="shared" ref="C40:I40" si="4">SUM(C9:C39)</f>
        <v>4716953152.0599995</v>
      </c>
      <c r="D40" s="68">
        <f t="shared" si="4"/>
        <v>795299242.94999993</v>
      </c>
      <c r="E40" s="69">
        <f t="shared" si="4"/>
        <v>8524</v>
      </c>
      <c r="F40" s="70">
        <f t="shared" si="4"/>
        <v>2105740708.8600001</v>
      </c>
      <c r="G40" s="70">
        <f t="shared" si="4"/>
        <v>652481047.7019999</v>
      </c>
      <c r="H40" s="71">
        <f t="shared" si="4"/>
        <v>394288</v>
      </c>
      <c r="I40" s="71">
        <f t="shared" si="4"/>
        <v>130676.81120000004</v>
      </c>
      <c r="J40" s="72">
        <f>I40/H40</f>
        <v>0.33142477376942753</v>
      </c>
      <c r="K40" s="258">
        <f>L40/G40</f>
        <v>3.2919438720488275E-2</v>
      </c>
      <c r="L40" s="70">
        <f>SUM(L9:L39)</f>
        <v>21479309.866105974</v>
      </c>
      <c r="M40" s="70">
        <f>SUM(M9:M39)</f>
        <v>184284.88</v>
      </c>
      <c r="N40" s="285"/>
      <c r="O40" s="285"/>
    </row>
    <row r="41" spans="1:15" ht="13.5" thickTop="1">
      <c r="B41" s="12"/>
      <c r="H41" s="11"/>
      <c r="I41" s="11"/>
    </row>
  </sheetData>
  <mergeCells count="39">
    <mergeCell ref="D6:L6"/>
    <mergeCell ref="N8:O8"/>
    <mergeCell ref="N9:O9"/>
    <mergeCell ref="N10:O10"/>
    <mergeCell ref="M5:O5"/>
    <mergeCell ref="N6:O6"/>
    <mergeCell ref="N11:O11"/>
    <mergeCell ref="N13:O13"/>
    <mergeCell ref="N12:O12"/>
    <mergeCell ref="B7:E7"/>
    <mergeCell ref="N7:O7"/>
    <mergeCell ref="L7:M7"/>
    <mergeCell ref="N20:O20"/>
    <mergeCell ref="N23:O23"/>
    <mergeCell ref="N21:O21"/>
    <mergeCell ref="N14:O14"/>
    <mergeCell ref="N15:O15"/>
    <mergeCell ref="N16:O16"/>
    <mergeCell ref="N17:O17"/>
    <mergeCell ref="N18:O18"/>
    <mergeCell ref="N19:O19"/>
    <mergeCell ref="N24:O24"/>
    <mergeCell ref="N33:O33"/>
    <mergeCell ref="N38:O38"/>
    <mergeCell ref="N22:O22"/>
    <mergeCell ref="N26:O26"/>
    <mergeCell ref="N27:O27"/>
    <mergeCell ref="N28:O28"/>
    <mergeCell ref="N25:O25"/>
    <mergeCell ref="N29:O29"/>
    <mergeCell ref="N39:O39"/>
    <mergeCell ref="N30:O30"/>
    <mergeCell ref="N31:O31"/>
    <mergeCell ref="N32:O32"/>
    <mergeCell ref="N40:O40"/>
    <mergeCell ref="N34:O34"/>
    <mergeCell ref="N35:O35"/>
    <mergeCell ref="N36:O36"/>
    <mergeCell ref="N37:O37"/>
  </mergeCells>
  <phoneticPr fontId="2" type="noConversion"/>
  <hyperlinks>
    <hyperlink ref="L7" r:id="rId1"/>
    <hyperlink ref="N7" r:id="rId2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landscape" r:id="rId3"/>
  <headerFooter alignWithMargins="0">
    <oddFooter>&amp;C&amp;"Arial,Полужирный Курсив"BOKT-&amp;"Arial,Обычный" Bank olmayan Kredit Təşkilatı</oddFooter>
  </headerFooter>
  <rowBreaks count="1" manualBreakCount="1">
    <brk id="15" max="13" man="1"/>
  </rowBreaks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topLeftCell="A13" zoomScaleSheetLayoutView="100" workbookViewId="0">
      <selection activeCell="L17" sqref="L17"/>
    </sheetView>
  </sheetViews>
  <sheetFormatPr defaultRowHeight="12.75"/>
  <cols>
    <col min="1" max="1" width="3.28515625" customWidth="1"/>
    <col min="2" max="2" width="20.28515625" customWidth="1"/>
    <col min="3" max="3" width="14.7109375" style="37" customWidth="1"/>
    <col min="4" max="4" width="12.85546875" style="37" customWidth="1"/>
    <col min="5" max="5" width="11.5703125" customWidth="1"/>
    <col min="6" max="6" width="17.42578125" bestFit="1" customWidth="1"/>
    <col min="7" max="7" width="15" style="37" customWidth="1"/>
    <col min="8" max="8" width="14.28515625" customWidth="1"/>
    <col min="9" max="9" width="8" customWidth="1"/>
    <col min="10" max="10" width="10.85546875" customWidth="1"/>
    <col min="11" max="11" width="11.140625" customWidth="1"/>
    <col min="12" max="12" width="12.7109375" style="37" customWidth="1"/>
    <col min="13" max="13" width="11.85546875" style="37" customWidth="1"/>
    <col min="14" max="14" width="20.140625" customWidth="1"/>
    <col min="15" max="15" width="12" customWidth="1"/>
  </cols>
  <sheetData>
    <row r="1" spans="1:15">
      <c r="E1" s="11"/>
      <c r="F1" s="11"/>
      <c r="J1" s="22"/>
      <c r="K1" s="22"/>
    </row>
    <row r="2" spans="1:15">
      <c r="B2" s="13"/>
      <c r="C2" s="43"/>
      <c r="D2" s="43"/>
      <c r="E2" s="26"/>
      <c r="F2" s="26"/>
      <c r="G2" s="43"/>
      <c r="H2" s="13"/>
      <c r="I2" s="13"/>
      <c r="J2" s="21"/>
      <c r="K2" s="21"/>
      <c r="L2" s="43"/>
      <c r="M2" s="43"/>
      <c r="N2" s="13"/>
      <c r="O2" s="13"/>
    </row>
    <row r="3" spans="1:15" ht="19.5">
      <c r="B3" s="51"/>
      <c r="C3" s="43"/>
      <c r="D3" s="48"/>
      <c r="E3" s="49"/>
      <c r="F3" s="49"/>
      <c r="G3" s="48"/>
      <c r="H3" s="49"/>
      <c r="I3" s="49"/>
      <c r="J3" s="49"/>
      <c r="K3" s="49"/>
      <c r="L3" s="48"/>
      <c r="M3" s="277" t="s">
        <v>480</v>
      </c>
      <c r="N3" s="277"/>
      <c r="O3" s="277"/>
    </row>
    <row r="4" spans="1:15" ht="18" customHeight="1">
      <c r="B4" s="50" t="s">
        <v>547</v>
      </c>
      <c r="C4" s="43"/>
      <c r="D4" s="43"/>
      <c r="E4" s="295" t="s">
        <v>205</v>
      </c>
      <c r="F4" s="295"/>
      <c r="G4" s="295"/>
      <c r="H4" s="295"/>
      <c r="I4" s="295"/>
      <c r="J4" s="295"/>
      <c r="K4" s="7"/>
      <c r="L4" s="44" t="s">
        <v>92</v>
      </c>
      <c r="M4" s="45"/>
      <c r="N4" s="298" t="s">
        <v>507</v>
      </c>
      <c r="O4" s="299"/>
    </row>
    <row r="5" spans="1:15" ht="13.5" thickBot="1">
      <c r="B5" s="305"/>
      <c r="C5" s="305"/>
      <c r="D5" s="305"/>
      <c r="E5" s="26"/>
      <c r="F5" s="26"/>
      <c r="G5" s="43"/>
      <c r="H5" s="13"/>
      <c r="I5" s="13"/>
      <c r="J5" s="21"/>
      <c r="K5" s="21"/>
      <c r="L5" s="43"/>
      <c r="M5" s="193" t="s">
        <v>92</v>
      </c>
      <c r="N5" s="306" t="s">
        <v>479</v>
      </c>
      <c r="O5" s="306"/>
    </row>
    <row r="6" spans="1:15" ht="60.75" customHeight="1" thickTop="1" thickBot="1">
      <c r="A6" s="60" t="s">
        <v>86</v>
      </c>
      <c r="B6" s="29" t="s">
        <v>79</v>
      </c>
      <c r="C6" s="47" t="s">
        <v>80</v>
      </c>
      <c r="D6" s="47" t="s">
        <v>282</v>
      </c>
      <c r="E6" s="30" t="s">
        <v>283</v>
      </c>
      <c r="F6" s="30" t="s">
        <v>417</v>
      </c>
      <c r="G6" s="46" t="s">
        <v>2</v>
      </c>
      <c r="H6" s="31" t="s">
        <v>284</v>
      </c>
      <c r="I6" s="31"/>
      <c r="J6" s="32" t="s">
        <v>206</v>
      </c>
      <c r="K6" s="32" t="s">
        <v>162</v>
      </c>
      <c r="L6" s="46"/>
      <c r="M6" s="46" t="s">
        <v>285</v>
      </c>
      <c r="N6" s="296" t="s">
        <v>286</v>
      </c>
      <c r="O6" s="296"/>
    </row>
    <row r="7" spans="1:15" s="19" customFormat="1" ht="82.5" customHeight="1" thickTop="1" thickBot="1">
      <c r="A7" s="29">
        <v>1</v>
      </c>
      <c r="B7" s="31" t="s">
        <v>246</v>
      </c>
      <c r="C7" s="54">
        <v>489869526.56</v>
      </c>
      <c r="D7" s="54">
        <v>110571621.26000001</v>
      </c>
      <c r="E7" s="55">
        <v>1344</v>
      </c>
      <c r="F7" s="228">
        <v>1853365972</v>
      </c>
      <c r="G7" s="188">
        <v>379289229.90000004</v>
      </c>
      <c r="H7" s="189">
        <v>120075</v>
      </c>
      <c r="I7" s="55">
        <f t="shared" ref="I7:I14" si="0">(J7*H7)/100%</f>
        <v>34821.75</v>
      </c>
      <c r="J7" s="56">
        <v>0.28999999999999998</v>
      </c>
      <c r="K7" s="57">
        <v>7.4999999999999997E-3</v>
      </c>
      <c r="L7" s="54">
        <f t="shared" ref="L7:L14" si="1">(K7*G7)/100%</f>
        <v>2844669.22425</v>
      </c>
      <c r="M7" s="54">
        <v>0</v>
      </c>
      <c r="N7" s="297" t="s">
        <v>477</v>
      </c>
      <c r="O7" s="284"/>
    </row>
    <row r="8" spans="1:15" s="19" customFormat="1" ht="62.25" customHeight="1" thickTop="1" thickBot="1">
      <c r="A8" s="29">
        <v>2</v>
      </c>
      <c r="B8" s="31" t="s">
        <v>169</v>
      </c>
      <c r="C8" s="233">
        <v>33202703</v>
      </c>
      <c r="D8" s="233">
        <v>24726000</v>
      </c>
      <c r="E8" s="234">
        <v>196</v>
      </c>
      <c r="F8" s="233">
        <v>94647760</v>
      </c>
      <c r="G8" s="233">
        <v>19720500</v>
      </c>
      <c r="H8" s="186">
        <v>3030</v>
      </c>
      <c r="I8" s="55">
        <f t="shared" si="0"/>
        <v>390.56699999999995</v>
      </c>
      <c r="J8" s="236">
        <v>0.12889999999999999</v>
      </c>
      <c r="K8" s="236">
        <v>0.16500000000000001</v>
      </c>
      <c r="L8" s="54">
        <f t="shared" si="1"/>
        <v>3253882.5</v>
      </c>
      <c r="M8" s="54">
        <v>0</v>
      </c>
      <c r="N8" s="284" t="s">
        <v>40</v>
      </c>
      <c r="O8" s="284"/>
    </row>
    <row r="9" spans="1:15" s="19" customFormat="1" ht="57" customHeight="1" thickTop="1" thickBot="1">
      <c r="A9" s="29">
        <v>3</v>
      </c>
      <c r="B9" s="31" t="s">
        <v>170</v>
      </c>
      <c r="C9" s="263">
        <v>8736196.1999999993</v>
      </c>
      <c r="D9" s="263">
        <v>2419735.7599999998</v>
      </c>
      <c r="E9" s="268">
        <v>46</v>
      </c>
      <c r="F9" s="270">
        <v>0</v>
      </c>
      <c r="G9" s="263">
        <v>6388783.8499999996</v>
      </c>
      <c r="H9" s="268">
        <v>2342</v>
      </c>
      <c r="I9" s="55">
        <f t="shared" si="0"/>
        <v>562.07999999999993</v>
      </c>
      <c r="J9" s="269">
        <v>0.24</v>
      </c>
      <c r="K9" s="264">
        <v>8.9999999999999993E-3</v>
      </c>
      <c r="L9" s="54">
        <f t="shared" si="1"/>
        <v>57499.054649999991</v>
      </c>
      <c r="M9" s="270">
        <v>0</v>
      </c>
      <c r="N9" s="284" t="s">
        <v>316</v>
      </c>
      <c r="O9" s="284"/>
    </row>
    <row r="10" spans="1:15" s="19" customFormat="1" ht="57" customHeight="1" thickTop="1" thickBot="1">
      <c r="A10" s="29">
        <v>4</v>
      </c>
      <c r="B10" s="31" t="s">
        <v>231</v>
      </c>
      <c r="C10" s="233">
        <v>1895897.69</v>
      </c>
      <c r="D10" s="233">
        <v>1876180</v>
      </c>
      <c r="E10" s="234">
        <v>16</v>
      </c>
      <c r="F10" s="54">
        <v>5334326</v>
      </c>
      <c r="G10" s="233">
        <v>1745985.22</v>
      </c>
      <c r="H10" s="234">
        <v>3162</v>
      </c>
      <c r="I10" s="55">
        <f t="shared" si="0"/>
        <v>1486.1399999999999</v>
      </c>
      <c r="J10" s="235">
        <v>0.47</v>
      </c>
      <c r="K10" s="236">
        <v>5.8000000000000003E-2</v>
      </c>
      <c r="L10" s="54">
        <f t="shared" si="1"/>
        <v>101267.14276</v>
      </c>
      <c r="M10" s="233">
        <v>0</v>
      </c>
      <c r="N10" s="289" t="s">
        <v>168</v>
      </c>
      <c r="O10" s="289"/>
    </row>
    <row r="11" spans="1:15" s="19" customFormat="1" ht="40.5" customHeight="1" thickTop="1" thickBot="1">
      <c r="A11" s="29">
        <v>5</v>
      </c>
      <c r="B11" s="31" t="s">
        <v>317</v>
      </c>
      <c r="C11" s="54">
        <v>32611868.800000001</v>
      </c>
      <c r="D11" s="54">
        <v>9658417</v>
      </c>
      <c r="E11" s="55">
        <v>33</v>
      </c>
      <c r="F11" s="54">
        <v>114271059</v>
      </c>
      <c r="G11" s="54">
        <v>37454122</v>
      </c>
      <c r="H11" s="55">
        <v>986</v>
      </c>
      <c r="I11" s="55">
        <f t="shared" si="0"/>
        <v>364.82</v>
      </c>
      <c r="J11" s="56">
        <v>0.37</v>
      </c>
      <c r="K11" s="57">
        <v>0.54010000000000002</v>
      </c>
      <c r="L11" s="54">
        <f t="shared" si="1"/>
        <v>20228971.292199999</v>
      </c>
      <c r="M11" s="270">
        <v>0</v>
      </c>
      <c r="N11" s="284" t="s">
        <v>364</v>
      </c>
      <c r="O11" s="284"/>
    </row>
    <row r="12" spans="1:15" s="19" customFormat="1" ht="65.25" customHeight="1" thickTop="1" thickBot="1">
      <c r="A12" s="29">
        <v>6</v>
      </c>
      <c r="B12" s="31" t="s">
        <v>232</v>
      </c>
      <c r="C12" s="54">
        <v>2703712.6</v>
      </c>
      <c r="D12" s="54">
        <v>1438060.42</v>
      </c>
      <c r="E12" s="55">
        <v>47</v>
      </c>
      <c r="F12" s="54">
        <v>24770016</v>
      </c>
      <c r="G12" s="54">
        <v>2419500.3199999998</v>
      </c>
      <c r="H12" s="55">
        <v>5117</v>
      </c>
      <c r="I12" s="55">
        <f t="shared" si="0"/>
        <v>3377.2200000000003</v>
      </c>
      <c r="J12" s="56">
        <v>0.66</v>
      </c>
      <c r="K12" s="57">
        <v>1.5699999999999999E-2</v>
      </c>
      <c r="L12" s="54">
        <f t="shared" si="1"/>
        <v>37986.155023999992</v>
      </c>
      <c r="M12" s="54">
        <v>0</v>
      </c>
      <c r="N12" s="284" t="s">
        <v>81</v>
      </c>
      <c r="O12" s="284"/>
    </row>
    <row r="13" spans="1:15" s="19" customFormat="1" ht="51.75" customHeight="1" thickTop="1" thickBot="1">
      <c r="A13" s="29">
        <v>7</v>
      </c>
      <c r="B13" s="31" t="s">
        <v>194</v>
      </c>
      <c r="C13" s="206">
        <v>212790417.13999999</v>
      </c>
      <c r="D13" s="206">
        <v>26582428.460000001</v>
      </c>
      <c r="E13" s="260">
        <v>284</v>
      </c>
      <c r="F13" s="54">
        <v>0</v>
      </c>
      <c r="G13" s="206">
        <v>196951396.99000001</v>
      </c>
      <c r="H13" s="260">
        <v>4957</v>
      </c>
      <c r="I13" s="55">
        <f t="shared" si="0"/>
        <v>1040.97</v>
      </c>
      <c r="J13" s="261">
        <v>0.21</v>
      </c>
      <c r="K13" s="262">
        <v>0.18</v>
      </c>
      <c r="L13" s="54">
        <f t="shared" si="1"/>
        <v>35451251.4582</v>
      </c>
      <c r="M13" s="54">
        <v>0</v>
      </c>
      <c r="N13" s="284" t="s">
        <v>462</v>
      </c>
      <c r="O13" s="284"/>
    </row>
    <row r="14" spans="1:15" s="19" customFormat="1" ht="59.25" customHeight="1" thickTop="1" thickBot="1">
      <c r="A14" s="29">
        <v>8</v>
      </c>
      <c r="B14" s="31" t="s">
        <v>195</v>
      </c>
      <c r="C14" s="206">
        <v>403158722.54000002</v>
      </c>
      <c r="D14" s="206">
        <v>72775711.689999998</v>
      </c>
      <c r="E14" s="55">
        <v>537</v>
      </c>
      <c r="F14" s="206">
        <v>685206609.15999997</v>
      </c>
      <c r="G14" s="54">
        <v>221968337.28</v>
      </c>
      <c r="H14" s="55">
        <v>35979</v>
      </c>
      <c r="I14" s="55">
        <f t="shared" si="0"/>
        <v>11513.28</v>
      </c>
      <c r="J14" s="56">
        <v>0.32</v>
      </c>
      <c r="K14" s="57">
        <v>1.78E-2</v>
      </c>
      <c r="L14" s="54">
        <f t="shared" si="1"/>
        <v>3951036.4035840002</v>
      </c>
      <c r="M14" s="54">
        <v>0</v>
      </c>
      <c r="N14" s="284" t="s">
        <v>184</v>
      </c>
      <c r="O14" s="284"/>
    </row>
    <row r="15" spans="1:15" s="19" customFormat="1" ht="51.75" customHeight="1" thickTop="1" thickBot="1">
      <c r="A15" s="29">
        <v>9</v>
      </c>
      <c r="B15" s="184" t="s">
        <v>378</v>
      </c>
      <c r="C15" s="205">
        <v>475893234.99000001</v>
      </c>
      <c r="D15" s="231">
        <v>61758341.810000002</v>
      </c>
      <c r="E15" s="209">
        <v>754</v>
      </c>
      <c r="F15" s="205">
        <v>1062233716.9400001</v>
      </c>
      <c r="G15" s="205">
        <v>345783112.99000001</v>
      </c>
      <c r="H15" s="209">
        <v>45244</v>
      </c>
      <c r="I15" s="55">
        <f>(J15*H15)/100%</f>
        <v>7239.04</v>
      </c>
      <c r="J15" s="210">
        <v>0.16</v>
      </c>
      <c r="K15" s="211">
        <v>4.6600000000000003E-2</v>
      </c>
      <c r="L15" s="54">
        <f>(K15*G15)/100%</f>
        <v>16113493.065334002</v>
      </c>
      <c r="M15" s="205">
        <v>0</v>
      </c>
      <c r="N15" s="304" t="s">
        <v>452</v>
      </c>
      <c r="O15" s="304"/>
    </row>
    <row r="16" spans="1:15" s="19" customFormat="1" ht="45" customHeight="1" thickTop="1" thickBot="1">
      <c r="A16" s="29">
        <v>10</v>
      </c>
      <c r="B16" s="31" t="s">
        <v>410</v>
      </c>
      <c r="C16" s="233">
        <v>788316.42</v>
      </c>
      <c r="D16" s="233">
        <v>760640.7</v>
      </c>
      <c r="E16" s="234">
        <v>11</v>
      </c>
      <c r="F16" s="233">
        <v>5023966</v>
      </c>
      <c r="G16" s="233">
        <v>750795.46</v>
      </c>
      <c r="H16" s="239">
        <v>1360</v>
      </c>
      <c r="I16" s="55">
        <f>(J16*H16)/100%</f>
        <v>340</v>
      </c>
      <c r="J16" s="56">
        <v>0.25</v>
      </c>
      <c r="K16" s="259">
        <v>2.9300000000000002E-4</v>
      </c>
      <c r="L16" s="54">
        <f>(K16*G16)/100%</f>
        <v>219.98306977999999</v>
      </c>
      <c r="M16" s="54">
        <v>0</v>
      </c>
      <c r="N16" s="288" t="s">
        <v>406</v>
      </c>
      <c r="O16" s="288"/>
    </row>
    <row r="17" spans="1:15" s="19" customFormat="1" ht="75" customHeight="1" thickTop="1" thickBot="1">
      <c r="A17" s="29">
        <v>11</v>
      </c>
      <c r="B17" s="31" t="s">
        <v>545</v>
      </c>
      <c r="C17" s="188">
        <v>130005725</v>
      </c>
      <c r="D17" s="188">
        <v>28415514</v>
      </c>
      <c r="E17" s="189">
        <v>808</v>
      </c>
      <c r="F17" s="188">
        <v>192211139</v>
      </c>
      <c r="G17" s="188">
        <v>115646865</v>
      </c>
      <c r="H17" s="189">
        <v>119396</v>
      </c>
      <c r="I17" s="55">
        <f>(J17*H17)/100%</f>
        <v>38505.21</v>
      </c>
      <c r="J17" s="174">
        <v>0.32250000000000001</v>
      </c>
      <c r="K17" s="174">
        <v>1.9E-3</v>
      </c>
      <c r="L17" s="54">
        <f>(K17*G17)/100%</f>
        <v>219729.0435</v>
      </c>
      <c r="M17" s="188">
        <v>38575</v>
      </c>
      <c r="N17" s="284" t="s">
        <v>381</v>
      </c>
      <c r="O17" s="284"/>
    </row>
    <row r="18" spans="1:15" s="19" customFormat="1" ht="75" customHeight="1" thickTop="1" thickBot="1">
      <c r="A18" s="29">
        <v>12</v>
      </c>
      <c r="B18" s="31" t="s">
        <v>313</v>
      </c>
      <c r="C18" s="265">
        <v>224194</v>
      </c>
      <c r="D18" s="206">
        <v>222590</v>
      </c>
      <c r="E18" s="260">
        <v>5</v>
      </c>
      <c r="F18" s="206">
        <v>3125928</v>
      </c>
      <c r="G18" s="206">
        <v>215000</v>
      </c>
      <c r="H18" s="266">
        <v>96</v>
      </c>
      <c r="I18" s="55">
        <v>15936</v>
      </c>
      <c r="J18" s="261" t="s">
        <v>557</v>
      </c>
      <c r="K18" s="262">
        <v>0.05</v>
      </c>
      <c r="L18" s="54">
        <f>(K18*G18)/100%</f>
        <v>10750</v>
      </c>
      <c r="M18" s="206">
        <v>0</v>
      </c>
      <c r="N18" s="304" t="s">
        <v>357</v>
      </c>
      <c r="O18" s="304"/>
    </row>
    <row r="19" spans="1:15" s="19" customFormat="1" ht="68.25" customHeight="1" thickTop="1" thickBot="1">
      <c r="A19" s="29">
        <v>13</v>
      </c>
      <c r="B19" s="31" t="s">
        <v>131</v>
      </c>
      <c r="C19" s="233">
        <v>13368211</v>
      </c>
      <c r="D19" s="238">
        <v>3800864</v>
      </c>
      <c r="E19" s="226">
        <v>91</v>
      </c>
      <c r="F19" s="238">
        <v>26704762</v>
      </c>
      <c r="G19" s="238">
        <v>12325064</v>
      </c>
      <c r="H19" s="225">
        <v>9066</v>
      </c>
      <c r="I19" s="55">
        <v>2804</v>
      </c>
      <c r="J19" s="227" t="s">
        <v>553</v>
      </c>
      <c r="K19" s="227" t="s">
        <v>554</v>
      </c>
      <c r="L19" s="54">
        <v>128180</v>
      </c>
      <c r="M19" s="54">
        <v>0</v>
      </c>
      <c r="N19" s="284" t="s">
        <v>192</v>
      </c>
      <c r="O19" s="284"/>
    </row>
    <row r="20" spans="1:15" s="19" customFormat="1" ht="66" customHeight="1" thickTop="1" thickBot="1">
      <c r="A20" s="29">
        <v>14</v>
      </c>
      <c r="B20" s="31" t="s">
        <v>565</v>
      </c>
      <c r="C20" s="54">
        <v>3755995.49</v>
      </c>
      <c r="D20" s="54">
        <v>2042308.96</v>
      </c>
      <c r="E20" s="55">
        <v>28</v>
      </c>
      <c r="F20" s="54">
        <v>6130557.9399999995</v>
      </c>
      <c r="G20" s="54">
        <v>2428701.88</v>
      </c>
      <c r="H20" s="55">
        <v>1440</v>
      </c>
      <c r="I20" s="55">
        <f>(J20*H20)/100%</f>
        <v>302.39999999999998</v>
      </c>
      <c r="J20" s="56">
        <v>0.21</v>
      </c>
      <c r="K20" s="174">
        <v>0.02</v>
      </c>
      <c r="L20" s="54">
        <f>(K20*G20)/100%</f>
        <v>48574.037599999996</v>
      </c>
      <c r="M20" s="206">
        <v>0</v>
      </c>
      <c r="N20" s="280" t="s">
        <v>326</v>
      </c>
      <c r="O20" s="280"/>
    </row>
    <row r="21" spans="1:15" s="19" customFormat="1" ht="87" customHeight="1" thickTop="1" thickBot="1">
      <c r="A21" s="29">
        <v>15</v>
      </c>
      <c r="B21" s="31" t="s">
        <v>402</v>
      </c>
      <c r="C21" s="54">
        <v>38297720</v>
      </c>
      <c r="D21" s="54">
        <v>12622262</v>
      </c>
      <c r="E21" s="55">
        <v>229</v>
      </c>
      <c r="F21" s="54">
        <v>248023822</v>
      </c>
      <c r="G21" s="54">
        <v>33423746</v>
      </c>
      <c r="H21" s="55">
        <v>21398</v>
      </c>
      <c r="I21" s="55">
        <f>(J21*H21)/100%</f>
        <v>5135.5199999999995</v>
      </c>
      <c r="J21" s="57">
        <v>0.24</v>
      </c>
      <c r="K21" s="57">
        <v>8.2000000000000003E-2</v>
      </c>
      <c r="L21" s="54">
        <f>(K21*G21)/100%</f>
        <v>2740747.1720000003</v>
      </c>
      <c r="M21" s="54">
        <v>0</v>
      </c>
      <c r="N21" s="284" t="s">
        <v>548</v>
      </c>
      <c r="O21" s="284"/>
    </row>
    <row r="22" spans="1:15" s="19" customFormat="1" ht="62.25" customHeight="1" thickTop="1" thickBot="1">
      <c r="A22" s="29">
        <v>16</v>
      </c>
      <c r="B22" s="31" t="s">
        <v>48</v>
      </c>
      <c r="C22" s="233">
        <v>762011</v>
      </c>
      <c r="D22" s="233">
        <v>760024</v>
      </c>
      <c r="E22" s="55">
        <v>12</v>
      </c>
      <c r="F22" s="233">
        <v>4817234</v>
      </c>
      <c r="G22" s="233">
        <v>646974</v>
      </c>
      <c r="H22" s="58">
        <v>997</v>
      </c>
      <c r="I22" s="55">
        <f>(J22*H22)/100%</f>
        <v>250.64580000000001</v>
      </c>
      <c r="J22" s="56">
        <v>0.25140000000000001</v>
      </c>
      <c r="K22" s="57">
        <v>7.7999999999999996E-3</v>
      </c>
      <c r="L22" s="54">
        <f>(K22*G22)/100%</f>
        <v>5046.3971999999994</v>
      </c>
      <c r="M22" s="54">
        <v>0</v>
      </c>
      <c r="N22" s="284" t="s">
        <v>49</v>
      </c>
      <c r="O22" s="284"/>
    </row>
    <row r="23" spans="1:15" s="19" customFormat="1" ht="48" customHeight="1" thickTop="1" thickBot="1">
      <c r="A23" s="29">
        <v>17</v>
      </c>
      <c r="B23" s="31" t="s">
        <v>435</v>
      </c>
      <c r="C23" s="54">
        <v>1822034.07</v>
      </c>
      <c r="D23" s="54">
        <v>1780961.36</v>
      </c>
      <c r="E23" s="55">
        <v>19</v>
      </c>
      <c r="F23" s="54">
        <v>4875279.76</v>
      </c>
      <c r="G23" s="54">
        <v>1722803.7039999999</v>
      </c>
      <c r="H23" s="55">
        <v>1606</v>
      </c>
      <c r="I23" s="55">
        <f t="shared" ref="I23:I30" si="2">(J23*H23)/100%</f>
        <v>303.85520000000002</v>
      </c>
      <c r="J23" s="56">
        <v>0.18920000000000001</v>
      </c>
      <c r="K23" s="57">
        <v>5.8500000000000003E-2</v>
      </c>
      <c r="L23" s="54">
        <f>(K23*G23)/100%</f>
        <v>100784.016684</v>
      </c>
      <c r="M23" s="54">
        <v>17629.18</v>
      </c>
      <c r="N23" s="287" t="s">
        <v>436</v>
      </c>
      <c r="O23" s="287"/>
    </row>
    <row r="24" spans="1:15" s="19" customFormat="1" ht="39" customHeight="1" thickTop="1" thickBot="1">
      <c r="A24" s="29">
        <v>18</v>
      </c>
      <c r="B24" s="31" t="s">
        <v>103</v>
      </c>
      <c r="C24" s="229">
        <v>5052278</v>
      </c>
      <c r="D24" s="229">
        <v>1325162</v>
      </c>
      <c r="E24" s="230">
        <v>13</v>
      </c>
      <c r="F24" s="256">
        <v>0</v>
      </c>
      <c r="G24" s="229">
        <v>4612778</v>
      </c>
      <c r="H24" s="230">
        <v>1890</v>
      </c>
      <c r="I24" s="55">
        <f t="shared" si="2"/>
        <v>756</v>
      </c>
      <c r="J24" s="56">
        <v>0.4</v>
      </c>
      <c r="K24" s="56" t="s">
        <v>566</v>
      </c>
      <c r="L24" s="54">
        <v>41515</v>
      </c>
      <c r="M24" s="54">
        <v>0</v>
      </c>
      <c r="N24" s="280" t="s">
        <v>469</v>
      </c>
      <c r="O24" s="280"/>
    </row>
    <row r="25" spans="1:15" s="19" customFormat="1" ht="49.5" customHeight="1" thickTop="1" thickBot="1">
      <c r="A25" s="29">
        <v>19</v>
      </c>
      <c r="B25" s="31" t="s">
        <v>324</v>
      </c>
      <c r="C25" s="229">
        <v>9539124.0600000005</v>
      </c>
      <c r="D25" s="229">
        <v>8419088.6099999994</v>
      </c>
      <c r="E25" s="230">
        <v>21</v>
      </c>
      <c r="F25" s="205">
        <v>24545971.260000002</v>
      </c>
      <c r="G25" s="205">
        <v>9750162.0299999993</v>
      </c>
      <c r="H25" s="189">
        <v>8309</v>
      </c>
      <c r="I25" s="55">
        <f t="shared" si="2"/>
        <v>4071.41</v>
      </c>
      <c r="J25" s="56">
        <v>0.49</v>
      </c>
      <c r="K25" s="174">
        <v>1E-4</v>
      </c>
      <c r="L25" s="54">
        <f>(K25*G25)/100%</f>
        <v>975.01620300000002</v>
      </c>
      <c r="M25" s="54">
        <v>0</v>
      </c>
      <c r="N25" s="284" t="s">
        <v>269</v>
      </c>
      <c r="O25" s="284"/>
    </row>
    <row r="26" spans="1:15" s="19" customFormat="1" ht="51.75" customHeight="1" thickTop="1" thickBot="1">
      <c r="A26" s="29">
        <v>20</v>
      </c>
      <c r="B26" s="31" t="s">
        <v>196</v>
      </c>
      <c r="C26" s="188">
        <v>81947023</v>
      </c>
      <c r="D26" s="188">
        <v>23925655</v>
      </c>
      <c r="E26" s="55">
        <v>170</v>
      </c>
      <c r="F26" s="188">
        <v>122669617</v>
      </c>
      <c r="G26" s="188">
        <v>67259568</v>
      </c>
      <c r="H26" s="55">
        <v>6506</v>
      </c>
      <c r="I26" s="55">
        <f t="shared" si="2"/>
        <v>1626.5</v>
      </c>
      <c r="J26" s="56">
        <v>0.25</v>
      </c>
      <c r="K26" s="56" t="s">
        <v>572</v>
      </c>
      <c r="L26" s="54" t="s">
        <v>573</v>
      </c>
      <c r="M26" s="54">
        <v>0</v>
      </c>
      <c r="N26" s="284" t="s">
        <v>467</v>
      </c>
      <c r="O26" s="284"/>
    </row>
    <row r="27" spans="1:15" s="19" customFormat="1" ht="53.25" customHeight="1" thickTop="1" thickBot="1">
      <c r="A27" s="29">
        <v>21</v>
      </c>
      <c r="B27" s="29" t="s">
        <v>409</v>
      </c>
      <c r="C27" s="188">
        <v>2320870</v>
      </c>
      <c r="D27" s="188">
        <v>578586</v>
      </c>
      <c r="E27" s="55">
        <v>5</v>
      </c>
      <c r="F27" s="188">
        <v>3990088</v>
      </c>
      <c r="G27" s="188">
        <v>2045677</v>
      </c>
      <c r="H27" s="55">
        <v>305</v>
      </c>
      <c r="I27" s="55">
        <f t="shared" si="2"/>
        <v>45.75</v>
      </c>
      <c r="J27" s="255">
        <v>0.15</v>
      </c>
      <c r="K27" s="255" t="s">
        <v>560</v>
      </c>
      <c r="L27" s="54">
        <v>47049</v>
      </c>
      <c r="M27" s="54">
        <v>0</v>
      </c>
      <c r="N27" s="284" t="s">
        <v>82</v>
      </c>
      <c r="O27" s="284"/>
    </row>
    <row r="28" spans="1:15" s="19" customFormat="1" ht="61.5" customHeight="1" thickTop="1" thickBot="1">
      <c r="A28" s="29">
        <v>22</v>
      </c>
      <c r="B28" s="31" t="s">
        <v>369</v>
      </c>
      <c r="C28" s="54">
        <v>133609677</v>
      </c>
      <c r="D28" s="54">
        <v>16214318.41</v>
      </c>
      <c r="E28" s="55">
        <v>428</v>
      </c>
      <c r="F28" s="263">
        <v>96851487</v>
      </c>
      <c r="G28" s="252">
        <v>96199057.920000002</v>
      </c>
      <c r="H28" s="55">
        <v>11513</v>
      </c>
      <c r="I28" s="55">
        <f t="shared" si="2"/>
        <v>3415.9071000000004</v>
      </c>
      <c r="J28" s="56">
        <v>0.29670000000000002</v>
      </c>
      <c r="K28" s="57">
        <v>0.123</v>
      </c>
      <c r="L28" s="54">
        <f>(K28*G28)/100%</f>
        <v>11832484.124159999</v>
      </c>
      <c r="M28" s="54">
        <v>1493888.88</v>
      </c>
      <c r="N28" s="284" t="s">
        <v>473</v>
      </c>
      <c r="O28" s="284"/>
    </row>
    <row r="29" spans="1:15" s="19" customFormat="1" ht="55.5" customHeight="1" thickTop="1" thickBot="1">
      <c r="A29" s="29">
        <v>23</v>
      </c>
      <c r="B29" s="31" t="s">
        <v>370</v>
      </c>
      <c r="C29" s="206">
        <v>282346652.76999998</v>
      </c>
      <c r="D29" s="206">
        <v>23417675.93</v>
      </c>
      <c r="E29" s="260">
        <v>561</v>
      </c>
      <c r="F29" s="263">
        <v>266111935.47</v>
      </c>
      <c r="G29" s="206">
        <v>137071339.16999999</v>
      </c>
      <c r="H29" s="260">
        <v>23607</v>
      </c>
      <c r="I29" s="55">
        <f t="shared" si="2"/>
        <v>5115.6369000000004</v>
      </c>
      <c r="J29" s="261">
        <v>0.2167</v>
      </c>
      <c r="K29" s="262">
        <v>0.16270000000000001</v>
      </c>
      <c r="L29" s="54">
        <f>(K29*G29)/100%</f>
        <v>22301506.882959001</v>
      </c>
      <c r="M29" s="54">
        <v>0</v>
      </c>
      <c r="N29" s="280" t="s">
        <v>516</v>
      </c>
      <c r="O29" s="280"/>
    </row>
    <row r="30" spans="1:15" s="19" customFormat="1" ht="61.5" customHeight="1" thickTop="1" thickBot="1">
      <c r="A30" s="29">
        <v>24</v>
      </c>
      <c r="B30" s="31" t="s">
        <v>104</v>
      </c>
      <c r="C30" s="54">
        <v>30947799</v>
      </c>
      <c r="D30" s="54">
        <v>11833769</v>
      </c>
      <c r="E30" s="55">
        <v>76</v>
      </c>
      <c r="F30" s="54">
        <v>89673979</v>
      </c>
      <c r="G30" s="54">
        <v>27531343</v>
      </c>
      <c r="H30" s="189">
        <v>2742</v>
      </c>
      <c r="I30" s="55">
        <f t="shared" si="2"/>
        <v>466.14000000000004</v>
      </c>
      <c r="J30" s="56">
        <v>0.17</v>
      </c>
      <c r="K30" s="56" t="s">
        <v>576</v>
      </c>
      <c r="L30" s="54">
        <v>711000</v>
      </c>
      <c r="M30" s="54">
        <v>0</v>
      </c>
      <c r="N30" s="284" t="s">
        <v>185</v>
      </c>
      <c r="O30" s="284"/>
    </row>
    <row r="31" spans="1:15" s="19" customFormat="1" ht="55.5" customHeight="1" thickTop="1" thickBot="1">
      <c r="A31" s="29">
        <v>25</v>
      </c>
      <c r="B31" s="31" t="s">
        <v>371</v>
      </c>
      <c r="C31" s="54">
        <v>780392980.66999996</v>
      </c>
      <c r="D31" s="54">
        <v>127894608.34999999</v>
      </c>
      <c r="E31" s="55">
        <v>802</v>
      </c>
      <c r="F31" s="188">
        <v>710934144.21000004</v>
      </c>
      <c r="G31" s="188">
        <v>571085186.92999995</v>
      </c>
      <c r="H31" s="189">
        <v>13819</v>
      </c>
      <c r="I31" s="55">
        <f t="shared" ref="I31:I36" si="3">(J31*H31)/100%</f>
        <v>3523.8450000000003</v>
      </c>
      <c r="J31" s="56">
        <v>0.255</v>
      </c>
      <c r="K31" s="57">
        <v>0.15090000000000001</v>
      </c>
      <c r="L31" s="54">
        <f>(K31*G31)/100%</f>
        <v>86176754.707736999</v>
      </c>
      <c r="M31" s="54">
        <v>0</v>
      </c>
      <c r="N31" s="280" t="s">
        <v>325</v>
      </c>
      <c r="O31" s="280"/>
    </row>
    <row r="32" spans="1:15" s="19" customFormat="1" ht="48" customHeight="1" thickTop="1" thickBot="1">
      <c r="A32" s="29">
        <v>26</v>
      </c>
      <c r="B32" s="31" t="s">
        <v>372</v>
      </c>
      <c r="C32" s="206">
        <v>223577294.78999999</v>
      </c>
      <c r="D32" s="206">
        <v>36914612.240000002</v>
      </c>
      <c r="E32" s="260">
        <v>279</v>
      </c>
      <c r="F32" s="206">
        <v>192295451.09999999</v>
      </c>
      <c r="G32" s="206">
        <v>156662033.33000001</v>
      </c>
      <c r="H32" s="260">
        <v>10811</v>
      </c>
      <c r="I32" s="55">
        <f t="shared" si="3"/>
        <v>4216.29</v>
      </c>
      <c r="J32" s="261">
        <v>0.39</v>
      </c>
      <c r="K32" s="275">
        <v>6.5100000000000005E-2</v>
      </c>
      <c r="L32" s="54">
        <f>(K32*G32)/100%</f>
        <v>10198698.369783001</v>
      </c>
      <c r="M32" s="206">
        <v>0</v>
      </c>
      <c r="N32" s="286" t="s">
        <v>458</v>
      </c>
      <c r="O32" s="286"/>
    </row>
    <row r="33" spans="1:15" s="19" customFormat="1" ht="57" customHeight="1" thickTop="1" thickBot="1">
      <c r="A33" s="29">
        <v>27</v>
      </c>
      <c r="B33" s="31" t="s">
        <v>373</v>
      </c>
      <c r="C33" s="54">
        <v>551294509.82000005</v>
      </c>
      <c r="D33" s="54">
        <v>63249175.689999998</v>
      </c>
      <c r="E33" s="55">
        <v>756</v>
      </c>
      <c r="F33" s="54">
        <v>0</v>
      </c>
      <c r="G33" s="188">
        <v>397163596.75</v>
      </c>
      <c r="H33" s="189">
        <v>40246</v>
      </c>
      <c r="I33" s="55">
        <f t="shared" si="3"/>
        <v>6036.9</v>
      </c>
      <c r="J33" s="56">
        <v>0.15</v>
      </c>
      <c r="K33" s="57">
        <v>0.1351</v>
      </c>
      <c r="L33" s="54">
        <f>(K33*G33)/100%</f>
        <v>53656801.920924999</v>
      </c>
      <c r="M33" s="54">
        <v>0</v>
      </c>
      <c r="N33" s="284" t="s">
        <v>84</v>
      </c>
      <c r="O33" s="284"/>
    </row>
    <row r="34" spans="1:15" ht="73.5" customHeight="1" thickTop="1" thickBot="1">
      <c r="A34" s="29">
        <v>28</v>
      </c>
      <c r="B34" s="31" t="s">
        <v>297</v>
      </c>
      <c r="C34" s="54">
        <v>11741733</v>
      </c>
      <c r="D34" s="54">
        <v>6578170</v>
      </c>
      <c r="E34" s="55">
        <v>111</v>
      </c>
      <c r="F34" s="54">
        <v>61316894</v>
      </c>
      <c r="G34" s="54">
        <v>10436347</v>
      </c>
      <c r="H34" s="55">
        <v>16192</v>
      </c>
      <c r="I34" s="55">
        <f t="shared" si="3"/>
        <v>6476.8</v>
      </c>
      <c r="J34" s="57">
        <v>0.4</v>
      </c>
      <c r="K34" s="57" t="s">
        <v>558</v>
      </c>
      <c r="L34" s="54">
        <v>7306</v>
      </c>
      <c r="M34" s="54">
        <v>0</v>
      </c>
      <c r="N34" s="280" t="s">
        <v>517</v>
      </c>
      <c r="O34" s="280"/>
    </row>
    <row r="35" spans="1:15" ht="55.5" customHeight="1" thickTop="1" thickBot="1">
      <c r="A35" s="29">
        <v>29</v>
      </c>
      <c r="B35" s="31" t="s">
        <v>296</v>
      </c>
      <c r="C35" s="188">
        <v>47076912.630000003</v>
      </c>
      <c r="D35" s="188">
        <v>7646413.2800000003</v>
      </c>
      <c r="E35" s="189">
        <v>345</v>
      </c>
      <c r="F35" s="208">
        <v>74328634</v>
      </c>
      <c r="G35" s="188">
        <v>42321322.659999996</v>
      </c>
      <c r="H35" s="189">
        <v>47974</v>
      </c>
      <c r="I35" s="55">
        <f t="shared" si="3"/>
        <v>19189.600000000002</v>
      </c>
      <c r="J35" s="203">
        <v>0.4</v>
      </c>
      <c r="K35" s="174">
        <v>5.0000000000000001E-3</v>
      </c>
      <c r="L35" s="54">
        <f>(K35*G35)/100%</f>
        <v>211606.6133</v>
      </c>
      <c r="M35" s="188">
        <v>0</v>
      </c>
      <c r="N35" s="300" t="s">
        <v>503</v>
      </c>
      <c r="O35" s="301"/>
    </row>
    <row r="36" spans="1:15" ht="55.5" customHeight="1" thickTop="1" thickBot="1">
      <c r="A36" s="29">
        <v>30</v>
      </c>
      <c r="B36" s="31" t="s">
        <v>509</v>
      </c>
      <c r="C36" s="54">
        <v>302418438</v>
      </c>
      <c r="D36" s="54">
        <v>28293489</v>
      </c>
      <c r="E36" s="55">
        <v>564</v>
      </c>
      <c r="F36" s="54">
        <v>281075530</v>
      </c>
      <c r="G36" s="54">
        <v>221753396</v>
      </c>
      <c r="H36" s="189">
        <v>16478</v>
      </c>
      <c r="I36" s="55">
        <f t="shared" si="3"/>
        <v>0</v>
      </c>
      <c r="J36" s="57">
        <v>0</v>
      </c>
      <c r="K36" s="57">
        <v>3.2599999999999997E-2</v>
      </c>
      <c r="L36" s="54">
        <f>(K36*G36)/100%</f>
        <v>7229160.7095999997</v>
      </c>
      <c r="M36" s="54">
        <v>0</v>
      </c>
      <c r="N36" s="282" t="s">
        <v>526</v>
      </c>
      <c r="O36" s="283"/>
    </row>
    <row r="37" spans="1:15" ht="14.25" thickTop="1" thickBot="1">
      <c r="A37" s="28" t="s">
        <v>86</v>
      </c>
      <c r="B37" s="33" t="s">
        <v>333</v>
      </c>
      <c r="C37" s="232">
        <f t="shared" ref="C37:I37" si="4">SUM(C7:C36)</f>
        <v>4312151779.2399998</v>
      </c>
      <c r="D37" s="232">
        <f t="shared" si="4"/>
        <v>718502384.93000007</v>
      </c>
      <c r="E37" s="257">
        <f t="shared" si="4"/>
        <v>8591</v>
      </c>
      <c r="F37" s="232">
        <f>SUM(F7:F36)</f>
        <v>6254535878.8400011</v>
      </c>
      <c r="G37" s="232">
        <f t="shared" si="4"/>
        <v>3122772726.3840003</v>
      </c>
      <c r="H37" s="257">
        <f t="shared" si="4"/>
        <v>576643</v>
      </c>
      <c r="I37" s="257">
        <f t="shared" si="4"/>
        <v>179314.27700000003</v>
      </c>
      <c r="J37" s="258">
        <f>I37/H37</f>
        <v>0.31096237533447912</v>
      </c>
      <c r="K37" s="258">
        <f>L37/G37</f>
        <v>8.8930245529681734E-2</v>
      </c>
      <c r="L37" s="232">
        <f>SUM(L7:L36)</f>
        <v>277708945.29072279</v>
      </c>
      <c r="M37" s="232">
        <f>SUM(M7:M36)</f>
        <v>1550093.0599999998</v>
      </c>
      <c r="N37" s="302"/>
      <c r="O37" s="303"/>
    </row>
    <row r="38" spans="1:15" ht="13.5" thickTop="1">
      <c r="A38" s="61"/>
      <c r="B38" s="61"/>
      <c r="C38" s="62"/>
      <c r="D38" s="62"/>
      <c r="E38" s="61"/>
      <c r="F38" s="61"/>
      <c r="G38" s="62"/>
      <c r="H38" s="61"/>
      <c r="I38" s="61"/>
      <c r="J38" s="61"/>
      <c r="K38" s="61"/>
      <c r="L38" s="62"/>
      <c r="M38" s="62"/>
    </row>
    <row r="39" spans="1:15">
      <c r="A39" s="61"/>
      <c r="B39" s="61"/>
      <c r="C39" s="62"/>
      <c r="D39" s="62"/>
      <c r="E39" s="61"/>
      <c r="F39" s="61"/>
      <c r="G39" s="62"/>
      <c r="H39" s="61"/>
      <c r="I39" s="61"/>
      <c r="J39" s="61"/>
      <c r="K39" s="61"/>
      <c r="L39" s="62"/>
      <c r="M39" s="62"/>
    </row>
    <row r="40" spans="1:15">
      <c r="A40" s="61"/>
      <c r="B40" s="61"/>
      <c r="C40" s="62"/>
      <c r="D40" s="62"/>
      <c r="E40" s="61"/>
      <c r="F40" s="61"/>
      <c r="G40" s="62"/>
      <c r="H40" s="61"/>
      <c r="I40" s="61"/>
      <c r="J40" s="61"/>
      <c r="K40" s="61"/>
      <c r="L40" s="62"/>
      <c r="M40" s="62"/>
    </row>
    <row r="41" spans="1:15">
      <c r="A41" s="61"/>
      <c r="B41" s="61"/>
      <c r="C41" s="62"/>
      <c r="D41" s="62"/>
      <c r="E41" s="61"/>
      <c r="F41" s="61"/>
      <c r="G41" s="62"/>
      <c r="H41" s="61"/>
      <c r="I41" s="61"/>
      <c r="J41" s="61"/>
      <c r="K41" s="61"/>
      <c r="L41" s="62"/>
      <c r="M41" s="62"/>
    </row>
    <row r="42" spans="1:15">
      <c r="A42" s="61"/>
      <c r="B42" s="61"/>
      <c r="C42" s="62"/>
      <c r="D42" s="62"/>
      <c r="E42" s="61"/>
      <c r="F42" s="61"/>
      <c r="G42" s="62"/>
      <c r="H42" s="61"/>
      <c r="I42" s="61"/>
      <c r="J42" s="61"/>
      <c r="K42" s="61"/>
      <c r="L42" s="62"/>
      <c r="M42" s="62"/>
    </row>
    <row r="43" spans="1:15">
      <c r="A43" s="61"/>
      <c r="B43" s="61"/>
      <c r="C43" s="62"/>
      <c r="D43" s="62"/>
      <c r="E43" s="61"/>
      <c r="F43" s="61"/>
      <c r="G43" s="62"/>
      <c r="H43" s="61"/>
      <c r="I43" s="61"/>
      <c r="J43" s="61"/>
      <c r="K43" s="61"/>
      <c r="L43" s="62"/>
      <c r="M43" s="62"/>
    </row>
    <row r="44" spans="1:15">
      <c r="A44" s="61"/>
      <c r="B44" s="61"/>
      <c r="C44" s="62"/>
      <c r="D44" s="62"/>
      <c r="E44" s="61"/>
      <c r="F44" s="61"/>
      <c r="G44" s="62"/>
      <c r="H44" s="61"/>
      <c r="I44" s="61"/>
      <c r="J44" s="61"/>
      <c r="K44" s="61"/>
      <c r="L44" s="62"/>
      <c r="M44" s="62"/>
    </row>
    <row r="45" spans="1:15">
      <c r="A45" s="61"/>
      <c r="B45" s="61"/>
      <c r="C45" s="62"/>
      <c r="D45" s="62"/>
      <c r="E45" s="61"/>
      <c r="F45" s="61"/>
      <c r="G45" s="62"/>
      <c r="H45" s="61"/>
      <c r="I45" s="61"/>
      <c r="J45" s="61"/>
      <c r="K45" s="61"/>
      <c r="L45" s="62"/>
      <c r="M45" s="62"/>
    </row>
    <row r="46" spans="1:15">
      <c r="A46" s="61"/>
      <c r="B46" s="61"/>
      <c r="C46" s="62"/>
      <c r="D46" s="62"/>
      <c r="E46" s="61"/>
      <c r="F46" s="61"/>
      <c r="G46" s="62"/>
      <c r="H46" s="61"/>
      <c r="I46" s="61"/>
      <c r="J46" s="61"/>
      <c r="K46" s="61"/>
      <c r="L46" s="62"/>
      <c r="M46" s="62"/>
    </row>
    <row r="47" spans="1:15">
      <c r="A47" s="61"/>
      <c r="B47" s="61"/>
      <c r="C47" s="62"/>
      <c r="D47" s="62"/>
      <c r="E47" s="61"/>
      <c r="F47" s="61"/>
      <c r="G47" s="62"/>
      <c r="H47" s="61"/>
      <c r="I47" s="61"/>
      <c r="J47" s="61"/>
      <c r="K47" s="61"/>
      <c r="L47" s="62"/>
      <c r="M47" s="62"/>
    </row>
  </sheetData>
  <mergeCells count="37">
    <mergeCell ref="B5:D5"/>
    <mergeCell ref="N5:O5"/>
    <mergeCell ref="N6:O6"/>
    <mergeCell ref="N7:O7"/>
    <mergeCell ref="E4:J4"/>
    <mergeCell ref="M3:O3"/>
    <mergeCell ref="N13:O13"/>
    <mergeCell ref="N14:O14"/>
    <mergeCell ref="N11:O11"/>
    <mergeCell ref="N12:O12"/>
    <mergeCell ref="N9:O9"/>
    <mergeCell ref="N10:O10"/>
    <mergeCell ref="N4:O4"/>
    <mergeCell ref="N8:O8"/>
    <mergeCell ref="N23:O23"/>
    <mergeCell ref="N24:O24"/>
    <mergeCell ref="N26:O26"/>
    <mergeCell ref="N25:O25"/>
    <mergeCell ref="N22:O22"/>
    <mergeCell ref="N15:O15"/>
    <mergeCell ref="N17:O17"/>
    <mergeCell ref="N21:O21"/>
    <mergeCell ref="N20:O20"/>
    <mergeCell ref="N18:O18"/>
    <mergeCell ref="N19:O19"/>
    <mergeCell ref="N16:O16"/>
    <mergeCell ref="N36:O36"/>
    <mergeCell ref="N35:O35"/>
    <mergeCell ref="N37:O37"/>
    <mergeCell ref="N34:O34"/>
    <mergeCell ref="N27:O27"/>
    <mergeCell ref="N28:O28"/>
    <mergeCell ref="N33:O33"/>
    <mergeCell ref="N29:O29"/>
    <mergeCell ref="N30:O30"/>
    <mergeCell ref="N31:O31"/>
    <mergeCell ref="N32:O32"/>
  </mergeCells>
  <phoneticPr fontId="2" type="noConversion"/>
  <hyperlinks>
    <hyperlink ref="M5" r:id="rId1"/>
    <hyperlink ref="N5" r:id="rId2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54" orientation="landscape" r:id="rId3"/>
  <headerFooter alignWithMargins="0">
    <oddFooter>&amp;C&amp;"Arial,Полужирный Курсив"BOKT- &amp;"Arial,Обычный"Bank olmayan Kredit Təşkilatı</oddFooter>
  </headerFooter>
  <rowBreaks count="1" manualBreakCount="1">
    <brk id="18" max="16383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topLeftCell="A22" workbookViewId="0">
      <selection activeCell="G35" sqref="G35"/>
    </sheetView>
  </sheetViews>
  <sheetFormatPr defaultRowHeight="48.75" customHeight="1"/>
  <cols>
    <col min="1" max="1" width="4.42578125" style="75" customWidth="1"/>
    <col min="2" max="2" width="22" style="82" customWidth="1"/>
    <col min="3" max="3" width="17" style="77" customWidth="1"/>
    <col min="4" max="4" width="18" style="79" customWidth="1"/>
    <col min="5" max="5" width="11.85546875" style="79" customWidth="1"/>
    <col min="6" max="6" width="17.28515625" style="79" customWidth="1"/>
    <col min="7" max="7" width="17.28515625" style="153" customWidth="1"/>
    <col min="8" max="8" width="29.42578125" style="79" customWidth="1"/>
    <col min="9" max="9" width="5.7109375" style="81" customWidth="1"/>
    <col min="10" max="10" width="7" style="81" bestFit="1" customWidth="1"/>
    <col min="11" max="16384" width="9.140625" style="81"/>
  </cols>
  <sheetData>
    <row r="1" spans="1:12" ht="12">
      <c r="B1" s="76"/>
      <c r="D1" s="78"/>
      <c r="H1" s="80"/>
    </row>
    <row r="2" spans="1:12" ht="12">
      <c r="D2" s="78"/>
    </row>
    <row r="3" spans="1:12" ht="12">
      <c r="B3" s="83"/>
      <c r="C3" s="84"/>
      <c r="H3" s="85"/>
      <c r="K3" s="86"/>
      <c r="L3" s="87"/>
    </row>
    <row r="4" spans="1:12" ht="12.75" thickBot="1">
      <c r="B4" s="83" t="s">
        <v>126</v>
      </c>
      <c r="C4" s="14" t="s">
        <v>546</v>
      </c>
      <c r="H4" s="85"/>
      <c r="K4" s="86"/>
      <c r="L4" s="87"/>
    </row>
    <row r="5" spans="1:12" ht="38.25" customHeight="1" thickTop="1" thickBot="1">
      <c r="A5" s="88" t="s">
        <v>86</v>
      </c>
      <c r="B5" s="88" t="s">
        <v>87</v>
      </c>
      <c r="C5" s="142" t="s">
        <v>127</v>
      </c>
      <c r="D5" s="142" t="s">
        <v>128</v>
      </c>
      <c r="E5" s="142" t="s">
        <v>129</v>
      </c>
      <c r="F5" s="142" t="s">
        <v>130</v>
      </c>
      <c r="G5" s="142" t="s">
        <v>144</v>
      </c>
      <c r="H5" s="94" t="s">
        <v>145</v>
      </c>
      <c r="K5" s="87"/>
      <c r="L5" s="89"/>
    </row>
    <row r="6" spans="1:12" ht="119.25" customHeight="1" thickTop="1" thickBot="1">
      <c r="A6" s="88">
        <v>1</v>
      </c>
      <c r="B6" s="143" t="s">
        <v>246</v>
      </c>
      <c r="C6" s="93" t="s">
        <v>105</v>
      </c>
      <c r="D6" s="93" t="s">
        <v>418</v>
      </c>
      <c r="E6" s="93" t="s">
        <v>146</v>
      </c>
      <c r="F6" s="93" t="s">
        <v>147</v>
      </c>
      <c r="G6" s="154" t="s">
        <v>424</v>
      </c>
      <c r="H6" s="131" t="s">
        <v>425</v>
      </c>
      <c r="K6" s="87"/>
      <c r="L6" s="89"/>
    </row>
    <row r="7" spans="1:12" ht="208.5" customHeight="1" thickTop="1" thickBot="1">
      <c r="A7" s="88">
        <v>2</v>
      </c>
      <c r="B7" s="94" t="s">
        <v>148</v>
      </c>
      <c r="C7" s="93" t="s">
        <v>395</v>
      </c>
      <c r="D7" s="187" t="s">
        <v>382</v>
      </c>
      <c r="E7" s="93" t="s">
        <v>35</v>
      </c>
      <c r="F7" s="93" t="s">
        <v>36</v>
      </c>
      <c r="G7" s="154" t="s">
        <v>37</v>
      </c>
      <c r="H7" s="131" t="s">
        <v>113</v>
      </c>
      <c r="K7" s="87"/>
      <c r="L7" s="89"/>
    </row>
    <row r="8" spans="1:12" ht="99.75" customHeight="1" thickTop="1" thickBot="1">
      <c r="A8" s="88">
        <v>3</v>
      </c>
      <c r="B8" s="94" t="s">
        <v>121</v>
      </c>
      <c r="C8" s="134" t="s">
        <v>114</v>
      </c>
      <c r="D8" s="93" t="s">
        <v>115</v>
      </c>
      <c r="E8" s="93" t="s">
        <v>116</v>
      </c>
      <c r="F8" s="93" t="s">
        <v>117</v>
      </c>
      <c r="G8" s="154" t="s">
        <v>118</v>
      </c>
      <c r="H8" s="131" t="s">
        <v>119</v>
      </c>
      <c r="K8" s="87"/>
      <c r="L8" s="89"/>
    </row>
    <row r="9" spans="1:12" s="90" customFormat="1" ht="85.5" thickTop="1" thickBot="1">
      <c r="A9" s="88">
        <v>4</v>
      </c>
      <c r="B9" s="144" t="s">
        <v>356</v>
      </c>
      <c r="C9" s="135" t="s">
        <v>510</v>
      </c>
      <c r="D9" s="237" t="s">
        <v>511</v>
      </c>
      <c r="E9" s="145" t="s">
        <v>327</v>
      </c>
      <c r="F9" s="145" t="s">
        <v>512</v>
      </c>
      <c r="G9" s="154" t="s">
        <v>151</v>
      </c>
      <c r="H9" s="93" t="s">
        <v>181</v>
      </c>
      <c r="K9" s="87"/>
      <c r="L9" s="87"/>
    </row>
    <row r="10" spans="1:12" s="91" customFormat="1" ht="73.5" thickTop="1" thickBot="1">
      <c r="A10" s="88">
        <v>5</v>
      </c>
      <c r="B10" s="94" t="s">
        <v>328</v>
      </c>
      <c r="C10" s="190" t="s">
        <v>254</v>
      </c>
      <c r="D10" s="93" t="s">
        <v>329</v>
      </c>
      <c r="E10" s="93" t="s">
        <v>330</v>
      </c>
      <c r="F10" s="93" t="s">
        <v>331</v>
      </c>
      <c r="G10" s="154" t="s">
        <v>332</v>
      </c>
      <c r="H10" s="131" t="s">
        <v>132</v>
      </c>
      <c r="J10" s="92"/>
    </row>
    <row r="11" spans="1:12" s="91" customFormat="1" ht="123.75" customHeight="1" thickTop="1" thickBot="1">
      <c r="A11" s="88">
        <v>6</v>
      </c>
      <c r="B11" s="94" t="s">
        <v>212</v>
      </c>
      <c r="C11" s="134" t="s">
        <v>110</v>
      </c>
      <c r="D11" s="93" t="s">
        <v>109</v>
      </c>
      <c r="E11" s="93" t="s">
        <v>213</v>
      </c>
      <c r="F11" s="93" t="s">
        <v>27</v>
      </c>
      <c r="G11" s="154" t="s">
        <v>448</v>
      </c>
      <c r="H11" s="149" t="s">
        <v>108</v>
      </c>
    </row>
    <row r="12" spans="1:12" s="91" customFormat="1" ht="25.5" thickTop="1" thickBot="1">
      <c r="A12" s="88">
        <v>7</v>
      </c>
      <c r="B12" s="150" t="s">
        <v>214</v>
      </c>
      <c r="C12" s="118" t="s">
        <v>522</v>
      </c>
      <c r="D12" s="215" t="s">
        <v>215</v>
      </c>
      <c r="E12" s="215" t="s">
        <v>216</v>
      </c>
      <c r="F12" s="118" t="s">
        <v>521</v>
      </c>
      <c r="G12" s="118">
        <v>15</v>
      </c>
      <c r="H12" s="215" t="s">
        <v>428</v>
      </c>
    </row>
    <row r="13" spans="1:12" s="91" customFormat="1" ht="205.5" thickTop="1" thickBot="1">
      <c r="A13" s="88">
        <v>8</v>
      </c>
      <c r="B13" s="143" t="s">
        <v>217</v>
      </c>
      <c r="C13" s="216" t="s">
        <v>218</v>
      </c>
      <c r="D13" s="217" t="s">
        <v>311</v>
      </c>
      <c r="E13" s="218" t="s">
        <v>35</v>
      </c>
      <c r="F13" s="217" t="s">
        <v>149</v>
      </c>
      <c r="G13" s="219" t="s">
        <v>549</v>
      </c>
      <c r="H13" s="218" t="s">
        <v>550</v>
      </c>
    </row>
    <row r="14" spans="1:12" s="91" customFormat="1" ht="61.5" thickTop="1" thickBot="1">
      <c r="A14" s="88">
        <v>9</v>
      </c>
      <c r="B14" s="146" t="s">
        <v>200</v>
      </c>
      <c r="C14" s="117" t="s">
        <v>334</v>
      </c>
      <c r="D14" s="118" t="s">
        <v>438</v>
      </c>
      <c r="E14" s="118" t="s">
        <v>330</v>
      </c>
      <c r="F14" s="118" t="s">
        <v>439</v>
      </c>
      <c r="G14" s="125" t="s">
        <v>50</v>
      </c>
      <c r="H14" s="119" t="s">
        <v>440</v>
      </c>
    </row>
    <row r="15" spans="1:12" s="91" customFormat="1" ht="25.5" thickTop="1" thickBot="1">
      <c r="A15" s="88">
        <v>10</v>
      </c>
      <c r="B15" s="31" t="s">
        <v>5</v>
      </c>
      <c r="C15" s="190" t="s">
        <v>484</v>
      </c>
      <c r="D15" s="191" t="s">
        <v>524</v>
      </c>
      <c r="E15" s="191" t="s">
        <v>485</v>
      </c>
      <c r="F15" s="190" t="s">
        <v>486</v>
      </c>
      <c r="G15" s="195">
        <v>1</v>
      </c>
      <c r="H15" s="163" t="s">
        <v>487</v>
      </c>
    </row>
    <row r="16" spans="1:12" s="91" customFormat="1" ht="97.5" thickTop="1" thickBot="1">
      <c r="A16" s="88">
        <v>11</v>
      </c>
      <c r="B16" s="31" t="s">
        <v>389</v>
      </c>
      <c r="C16" s="140" t="s">
        <v>51</v>
      </c>
      <c r="D16" s="140" t="s">
        <v>52</v>
      </c>
      <c r="E16" s="140" t="s">
        <v>330</v>
      </c>
      <c r="F16" s="140" t="s">
        <v>53</v>
      </c>
      <c r="G16" s="154" t="s">
        <v>519</v>
      </c>
      <c r="H16" s="131" t="s">
        <v>54</v>
      </c>
    </row>
    <row r="17" spans="1:10" s="91" customFormat="1" ht="49.5" thickTop="1" thickBot="1">
      <c r="A17" s="88">
        <v>12</v>
      </c>
      <c r="B17" s="94" t="s">
        <v>0</v>
      </c>
      <c r="C17" s="134" t="s">
        <v>55</v>
      </c>
      <c r="D17" s="93" t="s">
        <v>56</v>
      </c>
      <c r="E17" s="93" t="s">
        <v>213</v>
      </c>
      <c r="F17" s="139" t="s">
        <v>57</v>
      </c>
      <c r="G17" s="122" t="s">
        <v>58</v>
      </c>
      <c r="H17" s="131" t="s">
        <v>59</v>
      </c>
    </row>
    <row r="18" spans="1:10" s="91" customFormat="1" ht="61.5" thickTop="1" thickBot="1">
      <c r="A18" s="88">
        <v>13</v>
      </c>
      <c r="B18" s="146" t="s">
        <v>314</v>
      </c>
      <c r="C18" s="134" t="s">
        <v>209</v>
      </c>
      <c r="D18" s="93" t="s">
        <v>210</v>
      </c>
      <c r="E18" s="147" t="s">
        <v>35</v>
      </c>
      <c r="F18" s="148" t="s">
        <v>331</v>
      </c>
      <c r="G18" s="155" t="s">
        <v>390</v>
      </c>
      <c r="H18" s="131" t="s">
        <v>391</v>
      </c>
    </row>
    <row r="19" spans="1:10" s="91" customFormat="1" ht="181.5" thickTop="1" thickBot="1">
      <c r="A19" s="88">
        <v>14</v>
      </c>
      <c r="B19" s="222" t="s">
        <v>60</v>
      </c>
      <c r="C19" s="182" t="s">
        <v>61</v>
      </c>
      <c r="D19" s="182" t="s">
        <v>453</v>
      </c>
      <c r="E19" s="182" t="s">
        <v>62</v>
      </c>
      <c r="F19" s="182" t="s">
        <v>63</v>
      </c>
      <c r="G19" s="183" t="s">
        <v>555</v>
      </c>
      <c r="H19" s="182" t="s">
        <v>278</v>
      </c>
    </row>
    <row r="20" spans="1:10" s="91" customFormat="1" ht="49.5" thickTop="1" thickBot="1">
      <c r="A20" s="88">
        <v>15</v>
      </c>
      <c r="B20" s="94" t="s">
        <v>279</v>
      </c>
      <c r="C20" s="191" t="s">
        <v>386</v>
      </c>
      <c r="D20" s="93" t="s">
        <v>387</v>
      </c>
      <c r="E20" s="93" t="s">
        <v>280</v>
      </c>
      <c r="F20" s="93" t="s">
        <v>281</v>
      </c>
      <c r="G20" s="154" t="s">
        <v>182</v>
      </c>
      <c r="H20" s="93" t="s">
        <v>338</v>
      </c>
    </row>
    <row r="21" spans="1:10" s="91" customFormat="1" ht="30.75" customHeight="1" thickTop="1" thickBot="1">
      <c r="A21" s="88">
        <v>16</v>
      </c>
      <c r="B21" s="94" t="s">
        <v>198</v>
      </c>
      <c r="C21" s="134" t="s">
        <v>186</v>
      </c>
      <c r="D21" s="93" t="s">
        <v>233</v>
      </c>
      <c r="E21" s="93" t="s">
        <v>213</v>
      </c>
      <c r="F21" s="93" t="s">
        <v>187</v>
      </c>
      <c r="G21" s="122" t="s">
        <v>21</v>
      </c>
      <c r="H21" s="93" t="s">
        <v>20</v>
      </c>
    </row>
    <row r="22" spans="1:10" s="91" customFormat="1" ht="36" customHeight="1" thickTop="1" thickBot="1">
      <c r="A22" s="88">
        <v>17</v>
      </c>
      <c r="B22" s="143" t="s">
        <v>567</v>
      </c>
      <c r="C22" s="93" t="s">
        <v>339</v>
      </c>
      <c r="D22" s="93" t="s">
        <v>350</v>
      </c>
      <c r="E22" s="93" t="s">
        <v>340</v>
      </c>
      <c r="F22" s="137" t="s">
        <v>346</v>
      </c>
      <c r="G22" s="156" t="s">
        <v>21</v>
      </c>
      <c r="H22" s="93" t="s">
        <v>341</v>
      </c>
    </row>
    <row r="23" spans="1:10" s="91" customFormat="1" ht="37.5" thickTop="1" thickBot="1">
      <c r="A23" s="88">
        <v>18</v>
      </c>
      <c r="B23" s="94" t="s">
        <v>342</v>
      </c>
      <c r="C23" s="134" t="s">
        <v>343</v>
      </c>
      <c r="D23" s="93" t="s">
        <v>344</v>
      </c>
      <c r="E23" s="93" t="s">
        <v>345</v>
      </c>
      <c r="F23" s="93" t="s">
        <v>346</v>
      </c>
      <c r="G23" s="154" t="s">
        <v>182</v>
      </c>
      <c r="H23" s="131" t="s">
        <v>106</v>
      </c>
    </row>
    <row r="24" spans="1:10" s="91" customFormat="1" ht="30.75" customHeight="1" thickTop="1" thickBot="1">
      <c r="A24" s="88">
        <v>19</v>
      </c>
      <c r="B24" s="31" t="s">
        <v>433</v>
      </c>
      <c r="C24" s="117" t="s">
        <v>223</v>
      </c>
      <c r="D24" s="93" t="s">
        <v>224</v>
      </c>
      <c r="E24" s="93" t="s">
        <v>345</v>
      </c>
      <c r="F24" s="93" t="s">
        <v>225</v>
      </c>
      <c r="G24" s="154">
        <v>0</v>
      </c>
      <c r="H24" s="119" t="s">
        <v>437</v>
      </c>
    </row>
    <row r="25" spans="1:10" s="95" customFormat="1" ht="49.5" thickTop="1" thickBot="1">
      <c r="A25" s="88">
        <v>20</v>
      </c>
      <c r="B25" s="94" t="s">
        <v>171</v>
      </c>
      <c r="C25" s="93" t="s">
        <v>303</v>
      </c>
      <c r="D25" s="93" t="s">
        <v>304</v>
      </c>
      <c r="E25" s="93" t="s">
        <v>211</v>
      </c>
      <c r="F25" s="93" t="s">
        <v>305</v>
      </c>
      <c r="G25" s="154" t="s">
        <v>306</v>
      </c>
      <c r="H25" s="131" t="s">
        <v>307</v>
      </c>
    </row>
    <row r="26" spans="1:10" s="91" customFormat="1" ht="81" customHeight="1" thickTop="1" thickBot="1">
      <c r="A26" s="88">
        <v>21</v>
      </c>
      <c r="B26" s="94" t="s">
        <v>355</v>
      </c>
      <c r="C26" s="93" t="s">
        <v>351</v>
      </c>
      <c r="D26" s="93" t="s">
        <v>447</v>
      </c>
      <c r="E26" s="93" t="s">
        <v>352</v>
      </c>
      <c r="F26" s="93" t="s">
        <v>353</v>
      </c>
      <c r="G26" s="154">
        <v>0</v>
      </c>
      <c r="H26" s="131" t="s">
        <v>354</v>
      </c>
    </row>
    <row r="27" spans="1:10" s="91" customFormat="1" ht="73.5" thickTop="1" thickBot="1">
      <c r="A27" s="88">
        <v>22</v>
      </c>
      <c r="B27" s="94" t="s">
        <v>347</v>
      </c>
      <c r="C27" s="134" t="s">
        <v>176</v>
      </c>
      <c r="D27" s="93" t="s">
        <v>177</v>
      </c>
      <c r="E27" s="93" t="s">
        <v>35</v>
      </c>
      <c r="F27" s="130" t="s">
        <v>178</v>
      </c>
      <c r="G27" s="154" t="s">
        <v>179</v>
      </c>
      <c r="H27" s="131" t="s">
        <v>180</v>
      </c>
    </row>
    <row r="28" spans="1:10" s="91" customFormat="1" ht="49.5" thickTop="1" thickBot="1">
      <c r="A28" s="88">
        <v>23</v>
      </c>
      <c r="B28" s="94" t="s">
        <v>369</v>
      </c>
      <c r="C28" s="190" t="s">
        <v>398</v>
      </c>
      <c r="D28" s="93" t="s">
        <v>207</v>
      </c>
      <c r="E28" s="93" t="s">
        <v>287</v>
      </c>
      <c r="F28" s="141" t="s">
        <v>208</v>
      </c>
      <c r="G28" s="157" t="s">
        <v>153</v>
      </c>
      <c r="H28" s="131" t="s">
        <v>154</v>
      </c>
    </row>
    <row r="29" spans="1:10" s="95" customFormat="1" ht="144.75" customHeight="1" thickTop="1" thickBot="1">
      <c r="A29" s="88">
        <v>24</v>
      </c>
      <c r="B29" s="94" t="s">
        <v>367</v>
      </c>
      <c r="C29" s="93" t="s">
        <v>288</v>
      </c>
      <c r="D29" s="93" t="s">
        <v>289</v>
      </c>
      <c r="E29" s="93" t="s">
        <v>290</v>
      </c>
      <c r="F29" s="93" t="s">
        <v>291</v>
      </c>
      <c r="G29" s="154" t="s">
        <v>421</v>
      </c>
      <c r="H29" s="131" t="s">
        <v>318</v>
      </c>
      <c r="I29" s="91"/>
      <c r="J29" s="91"/>
    </row>
    <row r="30" spans="1:10" s="95" customFormat="1" ht="145.5" thickTop="1" thickBot="1">
      <c r="A30" s="88">
        <v>25</v>
      </c>
      <c r="B30" s="94" t="s">
        <v>292</v>
      </c>
      <c r="C30" s="93" t="s">
        <v>499</v>
      </c>
      <c r="D30" s="93" t="s">
        <v>498</v>
      </c>
      <c r="E30" s="93" t="s">
        <v>293</v>
      </c>
      <c r="F30" s="93" t="s">
        <v>276</v>
      </c>
      <c r="G30" s="93" t="s">
        <v>497</v>
      </c>
      <c r="H30" s="131" t="s">
        <v>277</v>
      </c>
      <c r="I30" s="91"/>
      <c r="J30" s="91"/>
    </row>
    <row r="31" spans="1:10" s="95" customFormat="1" ht="121.5" customHeight="1" thickTop="1" thickBot="1">
      <c r="A31" s="88">
        <v>26</v>
      </c>
      <c r="B31" s="94" t="s">
        <v>294</v>
      </c>
      <c r="C31" s="118" t="s">
        <v>31</v>
      </c>
      <c r="D31" s="118" t="s">
        <v>19</v>
      </c>
      <c r="E31" s="93" t="s">
        <v>293</v>
      </c>
      <c r="F31" s="93" t="s">
        <v>83</v>
      </c>
      <c r="G31" s="154" t="s">
        <v>18</v>
      </c>
      <c r="H31" s="163" t="s">
        <v>399</v>
      </c>
      <c r="I31" s="91"/>
      <c r="J31" s="91"/>
    </row>
    <row r="32" spans="1:10" s="95" customFormat="1" ht="39" customHeight="1" thickTop="1" thickBot="1">
      <c r="A32" s="88">
        <v>27</v>
      </c>
      <c r="B32" s="94" t="s">
        <v>295</v>
      </c>
      <c r="C32" s="93" t="s">
        <v>29</v>
      </c>
      <c r="D32" s="93" t="s">
        <v>493</v>
      </c>
      <c r="E32" s="93" t="s">
        <v>216</v>
      </c>
      <c r="F32" s="93" t="s">
        <v>30</v>
      </c>
      <c r="G32" s="154" t="s">
        <v>538</v>
      </c>
      <c r="H32" s="131" t="s">
        <v>496</v>
      </c>
      <c r="I32" s="91"/>
      <c r="J32" s="91"/>
    </row>
    <row r="33" spans="1:12" s="95" customFormat="1" ht="37.5" thickTop="1" thickBot="1">
      <c r="A33" s="88">
        <v>28</v>
      </c>
      <c r="B33" s="94" t="s">
        <v>234</v>
      </c>
      <c r="C33" s="134" t="s">
        <v>235</v>
      </c>
      <c r="D33" s="138" t="s">
        <v>236</v>
      </c>
      <c r="E33" s="138" t="s">
        <v>330</v>
      </c>
      <c r="F33" s="138" t="s">
        <v>237</v>
      </c>
      <c r="G33" s="122" t="s">
        <v>183</v>
      </c>
      <c r="H33" s="131" t="s">
        <v>222</v>
      </c>
      <c r="I33" s="91"/>
      <c r="J33" s="91"/>
    </row>
    <row r="34" spans="1:12" s="91" customFormat="1" ht="49.5" thickTop="1" thickBot="1">
      <c r="A34" s="88">
        <v>29</v>
      </c>
      <c r="B34" s="94" t="s">
        <v>299</v>
      </c>
      <c r="C34" s="151" t="s">
        <v>300</v>
      </c>
      <c r="D34" s="152" t="s">
        <v>28</v>
      </c>
      <c r="E34" s="131" t="s">
        <v>301</v>
      </c>
      <c r="F34" s="131" t="s">
        <v>302</v>
      </c>
      <c r="G34" s="151" t="s">
        <v>504</v>
      </c>
      <c r="H34" s="131" t="s">
        <v>505</v>
      </c>
      <c r="I34" s="95"/>
      <c r="J34" s="95"/>
    </row>
    <row r="35" spans="1:12" s="91" customFormat="1" ht="213.75" customHeight="1" thickTop="1" thickBot="1">
      <c r="A35" s="88">
        <v>30</v>
      </c>
      <c r="B35" s="94" t="s">
        <v>260</v>
      </c>
      <c r="C35" s="220" t="s">
        <v>431</v>
      </c>
      <c r="D35" s="220" t="s">
        <v>432</v>
      </c>
      <c r="E35" s="220" t="s">
        <v>385</v>
      </c>
      <c r="F35" s="220" t="s">
        <v>420</v>
      </c>
      <c r="G35" s="221" t="s">
        <v>561</v>
      </c>
      <c r="H35" s="253" t="s">
        <v>540</v>
      </c>
    </row>
    <row r="36" spans="1:12" s="99" customFormat="1" ht="88.5" customHeight="1" thickTop="1" thickBot="1">
      <c r="A36" s="115">
        <v>31</v>
      </c>
      <c r="B36" s="116" t="s">
        <v>537</v>
      </c>
      <c r="C36" s="136" t="s">
        <v>533</v>
      </c>
      <c r="D36" s="196" t="s">
        <v>529</v>
      </c>
      <c r="E36" s="191" t="s">
        <v>216</v>
      </c>
      <c r="F36" s="191" t="s">
        <v>534</v>
      </c>
      <c r="G36" s="191" t="s">
        <v>535</v>
      </c>
      <c r="H36" s="163" t="s">
        <v>536</v>
      </c>
      <c r="I36" s="126"/>
    </row>
    <row r="37" spans="1:12" s="99" customFormat="1" ht="18" customHeight="1" thickTop="1">
      <c r="A37" s="96"/>
      <c r="B37" s="97"/>
      <c r="C37" s="98"/>
      <c r="G37" s="158"/>
      <c r="J37" s="81"/>
      <c r="K37" s="81"/>
      <c r="L37" s="81"/>
    </row>
    <row r="38" spans="1:12" ht="48.75" customHeight="1">
      <c r="A38" s="96"/>
      <c r="B38" s="97"/>
      <c r="C38" s="98"/>
      <c r="D38" s="100"/>
      <c r="E38" s="100"/>
      <c r="F38" s="100"/>
      <c r="G38" s="159"/>
      <c r="H38" s="100"/>
    </row>
    <row r="39" spans="1:12" ht="48.75" customHeight="1">
      <c r="B39" s="97"/>
      <c r="C39" s="98"/>
    </row>
  </sheetData>
  <phoneticPr fontId="2" type="noConversion"/>
  <pageMargins left="0.75" right="0.75" top="1" bottom="1" header="0.5" footer="0.5"/>
  <pageSetup paperSize="9" scale="9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topLeftCell="A7" workbookViewId="0">
      <selection activeCell="C4" sqref="C4"/>
    </sheetView>
  </sheetViews>
  <sheetFormatPr defaultRowHeight="12"/>
  <cols>
    <col min="1" max="1" width="4.28515625" style="101" customWidth="1"/>
    <col min="2" max="2" width="17.85546875" style="107" customWidth="1"/>
    <col min="3" max="3" width="27.140625" style="103" customWidth="1"/>
    <col min="4" max="4" width="30.42578125" style="103" customWidth="1"/>
    <col min="5" max="5" width="13" style="103" customWidth="1"/>
    <col min="6" max="6" width="17.5703125" style="103" customWidth="1"/>
    <col min="7" max="7" width="14.140625" style="103" customWidth="1"/>
    <col min="8" max="8" width="38.140625" style="103" customWidth="1"/>
    <col min="9" max="16384" width="9.140625" style="106"/>
  </cols>
  <sheetData>
    <row r="1" spans="1:8" ht="1.5" customHeight="1">
      <c r="A1" s="101">
        <v>0</v>
      </c>
      <c r="B1" s="102"/>
      <c r="D1" s="104"/>
      <c r="H1" s="105"/>
    </row>
    <row r="2" spans="1:8" ht="22.5" customHeight="1">
      <c r="C2" s="108"/>
      <c r="D2" s="109"/>
      <c r="H2" s="110"/>
    </row>
    <row r="3" spans="1:8" ht="12.75" customHeight="1">
      <c r="B3" s="111"/>
      <c r="C3" s="112"/>
      <c r="H3" s="113"/>
    </row>
    <row r="4" spans="1:8" ht="31.5" customHeight="1" thickBot="1">
      <c r="B4" s="111" t="s">
        <v>238</v>
      </c>
      <c r="C4" s="50" t="s">
        <v>547</v>
      </c>
      <c r="H4" s="113"/>
    </row>
    <row r="5" spans="1:8" ht="40.5" customHeight="1" thickTop="1" thickBot="1">
      <c r="A5" s="114"/>
      <c r="B5" s="114" t="s">
        <v>239</v>
      </c>
      <c r="C5" s="132" t="s">
        <v>240</v>
      </c>
      <c r="D5" s="133" t="s">
        <v>241</v>
      </c>
      <c r="E5" s="133" t="s">
        <v>242</v>
      </c>
      <c r="F5" s="121" t="s">
        <v>243</v>
      </c>
      <c r="G5" s="133" t="s">
        <v>244</v>
      </c>
      <c r="H5" s="133" t="s">
        <v>245</v>
      </c>
    </row>
    <row r="6" spans="1:8" s="120" customFormat="1" ht="73.5" thickTop="1" thickBot="1">
      <c r="A6" s="115">
        <v>1</v>
      </c>
      <c r="B6" s="116" t="s">
        <v>143</v>
      </c>
      <c r="C6" s="190" t="s">
        <v>64</v>
      </c>
      <c r="D6" s="191" t="s">
        <v>419</v>
      </c>
      <c r="E6" s="191" t="s">
        <v>336</v>
      </c>
      <c r="F6" s="191" t="s">
        <v>22</v>
      </c>
      <c r="G6" s="191" t="s">
        <v>426</v>
      </c>
      <c r="H6" s="163" t="s">
        <v>427</v>
      </c>
    </row>
    <row r="7" spans="1:8" s="120" customFormat="1" ht="109.5" thickTop="1" thickBot="1">
      <c r="A7" s="115">
        <v>2</v>
      </c>
      <c r="B7" s="116" t="s">
        <v>169</v>
      </c>
      <c r="C7" s="93" t="s">
        <v>414</v>
      </c>
      <c r="D7" s="93" t="s">
        <v>383</v>
      </c>
      <c r="E7" s="93" t="s">
        <v>264</v>
      </c>
      <c r="F7" s="93" t="s">
        <v>384</v>
      </c>
      <c r="G7" s="93" t="s">
        <v>23</v>
      </c>
      <c r="H7" s="131" t="s">
        <v>249</v>
      </c>
    </row>
    <row r="8" spans="1:8" s="120" customFormat="1" ht="37.5" thickTop="1" thickBot="1">
      <c r="A8" s="115">
        <v>3</v>
      </c>
      <c r="B8" s="116" t="s">
        <v>250</v>
      </c>
      <c r="C8" s="160" t="s">
        <v>114</v>
      </c>
      <c r="D8" s="161" t="s">
        <v>115</v>
      </c>
      <c r="E8" s="161" t="s">
        <v>251</v>
      </c>
      <c r="F8" s="161" t="s">
        <v>267</v>
      </c>
      <c r="G8" s="161" t="s">
        <v>24</v>
      </c>
      <c r="H8" s="163" t="s">
        <v>441</v>
      </c>
    </row>
    <row r="9" spans="1:8" s="120" customFormat="1" ht="76.5" customHeight="1" thickTop="1" thickBot="1">
      <c r="A9" s="115">
        <v>4</v>
      </c>
      <c r="B9" s="116" t="s">
        <v>26</v>
      </c>
      <c r="C9" s="190" t="s">
        <v>513</v>
      </c>
      <c r="D9" s="200" t="s">
        <v>514</v>
      </c>
      <c r="E9" s="191" t="s">
        <v>252</v>
      </c>
      <c r="F9" s="191" t="s">
        <v>515</v>
      </c>
      <c r="G9" s="191" t="s">
        <v>152</v>
      </c>
      <c r="H9" s="201" t="s">
        <v>253</v>
      </c>
    </row>
    <row r="10" spans="1:8" s="120" customFormat="1" ht="37.5" thickTop="1" thickBot="1">
      <c r="A10" s="115">
        <v>5</v>
      </c>
      <c r="B10" s="121" t="s">
        <v>317</v>
      </c>
      <c r="C10" s="190" t="s">
        <v>254</v>
      </c>
      <c r="D10" s="194" t="s">
        <v>261</v>
      </c>
      <c r="E10" s="191" t="s">
        <v>336</v>
      </c>
      <c r="F10" s="191" t="s">
        <v>262</v>
      </c>
      <c r="G10" s="191" t="s">
        <v>442</v>
      </c>
      <c r="H10" s="163" t="s">
        <v>263</v>
      </c>
    </row>
    <row r="11" spans="1:8" s="120" customFormat="1" ht="85.5" thickTop="1" thickBot="1">
      <c r="A11" s="115">
        <v>6</v>
      </c>
      <c r="B11" s="164" t="s">
        <v>232</v>
      </c>
      <c r="C11" s="202" t="s">
        <v>569</v>
      </c>
      <c r="D11" s="202" t="s">
        <v>570</v>
      </c>
      <c r="E11" s="202" t="s">
        <v>107</v>
      </c>
      <c r="F11" s="202" t="s">
        <v>571</v>
      </c>
      <c r="G11" s="202" t="s">
        <v>415</v>
      </c>
      <c r="H11" s="165" t="s">
        <v>248</v>
      </c>
    </row>
    <row r="12" spans="1:8" s="123" customFormat="1" ht="25.5" thickTop="1" thickBot="1">
      <c r="A12" s="115">
        <v>7</v>
      </c>
      <c r="B12" s="178" t="s">
        <v>214</v>
      </c>
      <c r="C12" s="118" t="s">
        <v>522</v>
      </c>
      <c r="D12" s="213" t="s">
        <v>429</v>
      </c>
      <c r="E12" s="213" t="s">
        <v>336</v>
      </c>
      <c r="F12" s="213" t="s">
        <v>523</v>
      </c>
      <c r="G12" s="213">
        <v>15</v>
      </c>
      <c r="H12" s="214" t="s">
        <v>430</v>
      </c>
    </row>
    <row r="13" spans="1:8" s="123" customFormat="1" ht="85.5" thickTop="1" thickBot="1">
      <c r="A13" s="115">
        <v>8</v>
      </c>
      <c r="B13" s="116" t="s">
        <v>266</v>
      </c>
      <c r="C13" s="194" t="s">
        <v>13</v>
      </c>
      <c r="D13" s="192" t="s">
        <v>14</v>
      </c>
      <c r="E13" s="191" t="s">
        <v>15</v>
      </c>
      <c r="F13" s="192" t="s">
        <v>16</v>
      </c>
      <c r="G13" s="192" t="s">
        <v>551</v>
      </c>
      <c r="H13" s="93" t="s">
        <v>552</v>
      </c>
    </row>
    <row r="14" spans="1:8" s="123" customFormat="1" ht="37.5" thickTop="1" thickBot="1">
      <c r="A14" s="115">
        <v>9</v>
      </c>
      <c r="B14" s="116" t="s">
        <v>200</v>
      </c>
      <c r="C14" s="160" t="s">
        <v>334</v>
      </c>
      <c r="D14" s="161" t="s">
        <v>335</v>
      </c>
      <c r="E14" s="161" t="s">
        <v>336</v>
      </c>
      <c r="F14" s="161" t="s">
        <v>337</v>
      </c>
      <c r="G14" s="161" t="s">
        <v>268</v>
      </c>
      <c r="H14" s="163" t="s">
        <v>359</v>
      </c>
    </row>
    <row r="15" spans="1:8" s="120" customFormat="1" ht="85.5" thickTop="1" thickBot="1">
      <c r="A15" s="115">
        <v>10</v>
      </c>
      <c r="B15" s="31" t="s">
        <v>401</v>
      </c>
      <c r="C15" s="196" t="s">
        <v>51</v>
      </c>
      <c r="D15" s="196" t="s">
        <v>247</v>
      </c>
      <c r="E15" s="191" t="s">
        <v>336</v>
      </c>
      <c r="F15" s="191" t="s">
        <v>17</v>
      </c>
      <c r="G15" s="192" t="s">
        <v>520</v>
      </c>
      <c r="H15" s="163" t="s">
        <v>443</v>
      </c>
    </row>
    <row r="16" spans="1:8" s="120" customFormat="1" ht="37.5" thickTop="1" thickBot="1">
      <c r="A16" s="115">
        <v>11</v>
      </c>
      <c r="B16" s="116" t="s">
        <v>1</v>
      </c>
      <c r="C16" s="160" t="s">
        <v>55</v>
      </c>
      <c r="D16" s="191" t="s">
        <v>400</v>
      </c>
      <c r="E16" s="161" t="s">
        <v>191</v>
      </c>
      <c r="F16" s="162" t="s">
        <v>7</v>
      </c>
      <c r="G16" s="162" t="s">
        <v>8</v>
      </c>
      <c r="H16" s="163" t="s">
        <v>59</v>
      </c>
    </row>
    <row r="17" spans="1:8" s="120" customFormat="1" ht="37.5" thickTop="1" thickBot="1">
      <c r="A17" s="115">
        <v>12</v>
      </c>
      <c r="B17" s="116" t="s">
        <v>314</v>
      </c>
      <c r="C17" s="190" t="s">
        <v>209</v>
      </c>
      <c r="D17" s="191" t="s">
        <v>25</v>
      </c>
      <c r="E17" s="191" t="s">
        <v>264</v>
      </c>
      <c r="F17" s="191" t="s">
        <v>265</v>
      </c>
      <c r="G17" s="191" t="s">
        <v>392</v>
      </c>
      <c r="H17" s="163" t="s">
        <v>393</v>
      </c>
    </row>
    <row r="18" spans="1:8" s="120" customFormat="1" ht="25.5" thickTop="1" thickBot="1">
      <c r="A18" s="115">
        <v>13</v>
      </c>
      <c r="B18" s="116" t="s">
        <v>315</v>
      </c>
      <c r="C18" s="190" t="s">
        <v>488</v>
      </c>
      <c r="D18" s="191" t="s">
        <v>525</v>
      </c>
      <c r="E18" s="191" t="s">
        <v>489</v>
      </c>
      <c r="F18" s="190" t="s">
        <v>490</v>
      </c>
      <c r="G18" s="195">
        <v>1</v>
      </c>
      <c r="H18" s="163" t="s">
        <v>491</v>
      </c>
    </row>
    <row r="19" spans="1:8" s="120" customFormat="1" ht="47.25" customHeight="1" thickTop="1" thickBot="1">
      <c r="A19" s="115">
        <v>14</v>
      </c>
      <c r="B19" s="116" t="s">
        <v>197</v>
      </c>
      <c r="C19" s="190" t="s">
        <v>43</v>
      </c>
      <c r="D19" s="191" t="s">
        <v>98</v>
      </c>
      <c r="E19" s="191" t="s">
        <v>191</v>
      </c>
      <c r="F19" s="191" t="s">
        <v>44</v>
      </c>
      <c r="G19" s="192" t="s">
        <v>38</v>
      </c>
      <c r="H19" s="191" t="s">
        <v>323</v>
      </c>
    </row>
    <row r="20" spans="1:8" s="120" customFormat="1" ht="157.5" thickTop="1" thickBot="1">
      <c r="A20" s="115">
        <v>15</v>
      </c>
      <c r="B20" s="116" t="s">
        <v>142</v>
      </c>
      <c r="C20" s="160" t="s">
        <v>61</v>
      </c>
      <c r="D20" s="191" t="s">
        <v>454</v>
      </c>
      <c r="E20" s="161" t="s">
        <v>10</v>
      </c>
      <c r="F20" s="161" t="s">
        <v>9</v>
      </c>
      <c r="G20" s="191" t="s">
        <v>556</v>
      </c>
      <c r="H20" s="161" t="s">
        <v>360</v>
      </c>
    </row>
    <row r="21" spans="1:8" s="120" customFormat="1" ht="37.5" thickTop="1" thickBot="1">
      <c r="A21" s="115">
        <v>16</v>
      </c>
      <c r="B21" s="116" t="s">
        <v>131</v>
      </c>
      <c r="C21" s="191" t="s">
        <v>386</v>
      </c>
      <c r="D21" s="191" t="s">
        <v>396</v>
      </c>
      <c r="E21" s="191" t="s">
        <v>188</v>
      </c>
      <c r="F21" s="191" t="s">
        <v>189</v>
      </c>
      <c r="G21" s="191" t="s">
        <v>388</v>
      </c>
      <c r="H21" s="191" t="s">
        <v>361</v>
      </c>
    </row>
    <row r="22" spans="1:8" s="120" customFormat="1" ht="13.5" thickTop="1" thickBot="1">
      <c r="A22" s="115">
        <v>17</v>
      </c>
      <c r="B22" s="116" t="s">
        <v>568</v>
      </c>
      <c r="C22" s="191" t="s">
        <v>339</v>
      </c>
      <c r="D22" s="191" t="s">
        <v>397</v>
      </c>
      <c r="E22" s="191" t="s">
        <v>11</v>
      </c>
      <c r="F22" s="194" t="s">
        <v>394</v>
      </c>
      <c r="G22" s="194" t="s">
        <v>38</v>
      </c>
      <c r="H22" s="191" t="s">
        <v>190</v>
      </c>
    </row>
    <row r="23" spans="1:8" s="120" customFormat="1" ht="40.5" customHeight="1" thickTop="1" thickBot="1">
      <c r="A23" s="115">
        <v>18</v>
      </c>
      <c r="B23" s="116" t="s">
        <v>39</v>
      </c>
      <c r="C23" s="190" t="s">
        <v>343</v>
      </c>
      <c r="D23" s="191" t="s">
        <v>67</v>
      </c>
      <c r="E23" s="191" t="s">
        <v>11</v>
      </c>
      <c r="F23" s="191" t="s">
        <v>68</v>
      </c>
      <c r="G23" s="191" t="s">
        <v>69</v>
      </c>
      <c r="H23" s="163" t="s">
        <v>362</v>
      </c>
    </row>
    <row r="24" spans="1:8" s="120" customFormat="1" ht="40.5" customHeight="1" thickTop="1" thickBot="1">
      <c r="A24" s="115">
        <v>19</v>
      </c>
      <c r="B24" s="116" t="s">
        <v>141</v>
      </c>
      <c r="C24" s="190" t="s">
        <v>223</v>
      </c>
      <c r="D24" s="191" t="s">
        <v>70</v>
      </c>
      <c r="E24" s="191" t="s">
        <v>11</v>
      </c>
      <c r="F24" s="191" t="s">
        <v>71</v>
      </c>
      <c r="G24" s="191">
        <v>0</v>
      </c>
      <c r="H24" s="163" t="s">
        <v>444</v>
      </c>
    </row>
    <row r="25" spans="1:8" s="120" customFormat="1" ht="37.5" thickTop="1" thickBot="1">
      <c r="A25" s="115">
        <v>20</v>
      </c>
      <c r="B25" s="116" t="s">
        <v>172</v>
      </c>
      <c r="C25" s="93" t="s">
        <v>303</v>
      </c>
      <c r="D25" s="191" t="s">
        <v>308</v>
      </c>
      <c r="E25" s="191" t="s">
        <v>309</v>
      </c>
      <c r="F25" s="191" t="s">
        <v>310</v>
      </c>
      <c r="G25" s="191" t="s">
        <v>38</v>
      </c>
      <c r="H25" s="163" t="s">
        <v>190</v>
      </c>
    </row>
    <row r="26" spans="1:8" s="120" customFormat="1" ht="37.5" thickTop="1" thickBot="1">
      <c r="A26" s="115">
        <v>21</v>
      </c>
      <c r="B26" s="116" t="s">
        <v>324</v>
      </c>
      <c r="C26" s="190" t="s">
        <v>271</v>
      </c>
      <c r="D26" s="191" t="s">
        <v>275</v>
      </c>
      <c r="E26" s="191" t="s">
        <v>272</v>
      </c>
      <c r="F26" s="191" t="s">
        <v>273</v>
      </c>
      <c r="G26" s="191">
        <v>0</v>
      </c>
      <c r="H26" s="191" t="s">
        <v>274</v>
      </c>
    </row>
    <row r="27" spans="1:8" s="120" customFormat="1" ht="51.75" customHeight="1" thickTop="1" thickBot="1">
      <c r="A27" s="115">
        <v>22</v>
      </c>
      <c r="B27" s="116" t="s">
        <v>167</v>
      </c>
      <c r="C27" s="160" t="s">
        <v>111</v>
      </c>
      <c r="D27" s="161" t="s">
        <v>173</v>
      </c>
      <c r="E27" s="161" t="s">
        <v>75</v>
      </c>
      <c r="F27" s="161" t="s">
        <v>174</v>
      </c>
      <c r="G27" s="161" t="s">
        <v>175</v>
      </c>
      <c r="H27" s="161" t="s">
        <v>363</v>
      </c>
    </row>
    <row r="28" spans="1:8" s="120" customFormat="1" ht="48.75" customHeight="1" thickTop="1" thickBot="1">
      <c r="A28" s="115">
        <v>23</v>
      </c>
      <c r="B28" s="116" t="s">
        <v>76</v>
      </c>
      <c r="C28" s="190" t="s">
        <v>155</v>
      </c>
      <c r="D28" s="191" t="s">
        <v>321</v>
      </c>
      <c r="E28" s="191" t="s">
        <v>191</v>
      </c>
      <c r="F28" s="198" t="s">
        <v>88</v>
      </c>
      <c r="G28" s="198" t="s">
        <v>156</v>
      </c>
      <c r="H28" s="163" t="s">
        <v>157</v>
      </c>
    </row>
    <row r="29" spans="1:8" s="120" customFormat="1" ht="25.5" thickTop="1" thickBot="1">
      <c r="A29" s="115">
        <v>24</v>
      </c>
      <c r="B29" s="124" t="s">
        <v>370</v>
      </c>
      <c r="C29" s="191" t="s">
        <v>288</v>
      </c>
      <c r="D29" s="191" t="s">
        <v>89</v>
      </c>
      <c r="E29" s="191" t="s">
        <v>90</v>
      </c>
      <c r="F29" s="191" t="s">
        <v>91</v>
      </c>
      <c r="G29" s="191" t="s">
        <v>492</v>
      </c>
      <c r="H29" s="163" t="s">
        <v>376</v>
      </c>
    </row>
    <row r="30" spans="1:8" s="120" customFormat="1" ht="180" customHeight="1" thickTop="1" thickBot="1">
      <c r="A30" s="115">
        <v>25</v>
      </c>
      <c r="B30" s="94" t="s">
        <v>104</v>
      </c>
      <c r="C30" s="93" t="s">
        <v>483</v>
      </c>
      <c r="D30" s="93" t="s">
        <v>481</v>
      </c>
      <c r="E30" s="93" t="s">
        <v>65</v>
      </c>
      <c r="F30" s="93" t="s">
        <v>66</v>
      </c>
      <c r="G30" s="93" t="s">
        <v>482</v>
      </c>
      <c r="H30" s="131" t="s">
        <v>445</v>
      </c>
    </row>
    <row r="31" spans="1:8" s="120" customFormat="1" ht="78.75" customHeight="1" thickTop="1" thickBot="1">
      <c r="A31" s="115">
        <v>26</v>
      </c>
      <c r="B31" s="116" t="s">
        <v>140</v>
      </c>
      <c r="C31" s="191" t="s">
        <v>319</v>
      </c>
      <c r="D31" s="191" t="s">
        <v>32</v>
      </c>
      <c r="E31" s="191" t="s">
        <v>336</v>
      </c>
      <c r="F31" s="191" t="s">
        <v>33</v>
      </c>
      <c r="G31" s="191" t="s">
        <v>34</v>
      </c>
      <c r="H31" s="163" t="s">
        <v>322</v>
      </c>
    </row>
    <row r="32" spans="1:8" s="120" customFormat="1" ht="37.5" thickTop="1" thickBot="1">
      <c r="A32" s="115">
        <v>27</v>
      </c>
      <c r="B32" s="116" t="s">
        <v>139</v>
      </c>
      <c r="C32" s="190" t="s">
        <v>320</v>
      </c>
      <c r="D32" s="191" t="s">
        <v>494</v>
      </c>
      <c r="E32" s="191" t="s">
        <v>336</v>
      </c>
      <c r="F32" s="191" t="s">
        <v>125</v>
      </c>
      <c r="G32" s="191" t="s">
        <v>539</v>
      </c>
      <c r="H32" s="163" t="s">
        <v>495</v>
      </c>
    </row>
    <row r="33" spans="1:8" s="120" customFormat="1" ht="49.5" thickTop="1" thickBot="1">
      <c r="A33" s="115">
        <v>28</v>
      </c>
      <c r="B33" s="116" t="s">
        <v>138</v>
      </c>
      <c r="C33" s="190" t="s">
        <v>235</v>
      </c>
      <c r="D33" s="192" t="s">
        <v>133</v>
      </c>
      <c r="E33" s="192" t="s">
        <v>99</v>
      </c>
      <c r="F33" s="192" t="s">
        <v>100</v>
      </c>
      <c r="G33" s="192" t="s">
        <v>134</v>
      </c>
      <c r="H33" s="163" t="s">
        <v>135</v>
      </c>
    </row>
    <row r="34" spans="1:8" s="120" customFormat="1" ht="49.5" thickTop="1" thickBot="1">
      <c r="A34" s="240">
        <v>29</v>
      </c>
      <c r="B34" s="241" t="s">
        <v>137</v>
      </c>
      <c r="C34" s="242" t="s">
        <v>300</v>
      </c>
      <c r="D34" s="243" t="s">
        <v>518</v>
      </c>
      <c r="E34" s="244" t="s">
        <v>191</v>
      </c>
      <c r="F34" s="244" t="s">
        <v>101</v>
      </c>
      <c r="G34" s="245" t="s">
        <v>463</v>
      </c>
      <c r="H34" s="246" t="s">
        <v>506</v>
      </c>
    </row>
    <row r="35" spans="1:8" s="126" customFormat="1" ht="133.5" customHeight="1" thickTop="1" thickBot="1">
      <c r="A35" s="247">
        <v>30</v>
      </c>
      <c r="B35" s="248" t="s">
        <v>136</v>
      </c>
      <c r="C35" s="249" t="s">
        <v>431</v>
      </c>
      <c r="D35" s="250" t="s">
        <v>446</v>
      </c>
      <c r="E35" s="251" t="s">
        <v>199</v>
      </c>
      <c r="F35" s="250" t="s">
        <v>422</v>
      </c>
      <c r="G35" s="191" t="s">
        <v>577</v>
      </c>
      <c r="H35" s="254" t="s">
        <v>541</v>
      </c>
    </row>
    <row r="36" spans="1:8" s="126" customFormat="1" ht="133.5" customHeight="1" thickTop="1" thickBot="1">
      <c r="A36" s="247">
        <v>31</v>
      </c>
      <c r="B36" s="116" t="s">
        <v>527</v>
      </c>
      <c r="C36" s="136" t="s">
        <v>528</v>
      </c>
      <c r="D36" s="196" t="s">
        <v>529</v>
      </c>
      <c r="E36" s="191" t="s">
        <v>336</v>
      </c>
      <c r="F36" s="191" t="s">
        <v>530</v>
      </c>
      <c r="G36" s="191" t="s">
        <v>531</v>
      </c>
      <c r="H36" s="163" t="s">
        <v>532</v>
      </c>
    </row>
    <row r="37" spans="1:8" ht="12.75" thickTop="1"/>
    <row r="38" spans="1:8" s="129" customFormat="1" ht="17.25" customHeight="1">
      <c r="A38" s="127"/>
      <c r="B38" s="128"/>
      <c r="C38" s="109"/>
      <c r="D38" s="109"/>
      <c r="E38" s="109"/>
      <c r="F38" s="109"/>
      <c r="G38" s="109"/>
      <c r="H38" s="109"/>
    </row>
  </sheetData>
  <phoneticPr fontId="2" type="noConversion"/>
  <pageMargins left="0.75" right="0.75" top="1" bottom="1" header="0.5" footer="0.5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Microcredit portfolio only</vt:lpstr>
      <vt:lpstr>Gross Credit Portfolio</vt:lpstr>
      <vt:lpstr>Mikro Kredit Portfeli</vt:lpstr>
      <vt:lpstr>Ümumi Kredit Portfeli</vt:lpstr>
      <vt:lpstr>Credit products info_EN</vt:lpstr>
      <vt:lpstr>Kredit məhsulları üzrə məlumat</vt:lpstr>
    </vt:vector>
  </TitlesOfParts>
  <Company>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zinet.mammadova</dc:creator>
  <cp:lastModifiedBy>Zinat Mammadova</cp:lastModifiedBy>
  <cp:lastPrinted>2011-08-25T11:05:01Z</cp:lastPrinted>
  <dcterms:created xsi:type="dcterms:W3CDTF">2009-05-14T07:11:32Z</dcterms:created>
  <dcterms:modified xsi:type="dcterms:W3CDTF">2012-03-13T11:35:22Z</dcterms:modified>
</cp:coreProperties>
</file>